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0" yWindow="0" windowWidth="10365" windowHeight="8625"/>
  </bookViews>
  <sheets>
    <sheet name="UGEth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3" l="1"/>
  <c r="L8" i="13"/>
  <c r="K8" i="13"/>
  <c r="J8" i="13"/>
  <c r="I8" i="13"/>
  <c r="H8" i="13"/>
  <c r="G8" i="13"/>
  <c r="F8" i="13"/>
  <c r="E8" i="13"/>
  <c r="N8" i="13"/>
  <c r="M15" i="13"/>
  <c r="L15" i="13"/>
  <c r="K15" i="13"/>
  <c r="J15" i="13"/>
  <c r="I15" i="13"/>
  <c r="H15" i="13"/>
  <c r="G15" i="13"/>
  <c r="F15" i="13"/>
  <c r="E15" i="13"/>
  <c r="N15" i="13"/>
  <c r="M26" i="13"/>
  <c r="L26" i="13"/>
  <c r="K26" i="13"/>
  <c r="J26" i="13"/>
  <c r="I26" i="13"/>
  <c r="H26" i="13"/>
  <c r="G26" i="13"/>
  <c r="F26" i="13"/>
  <c r="E26" i="13"/>
  <c r="N26" i="13"/>
  <c r="M32" i="13"/>
  <c r="L32" i="13"/>
  <c r="K32" i="13"/>
  <c r="J32" i="13"/>
  <c r="I32" i="13"/>
  <c r="H32" i="13"/>
  <c r="G32" i="13"/>
  <c r="F32" i="13"/>
  <c r="E32" i="13"/>
  <c r="N32" i="13"/>
  <c r="M39" i="13"/>
  <c r="L39" i="13"/>
  <c r="K39" i="13"/>
  <c r="J39" i="13"/>
  <c r="I39" i="13"/>
  <c r="H39" i="13"/>
  <c r="G39" i="13"/>
  <c r="F39" i="13"/>
  <c r="E39" i="13"/>
  <c r="N39" i="13"/>
  <c r="M49" i="13"/>
  <c r="L49" i="13"/>
  <c r="K49" i="13"/>
  <c r="J49" i="13"/>
  <c r="I49" i="13"/>
  <c r="H49" i="13"/>
  <c r="G49" i="13"/>
  <c r="F49" i="13"/>
  <c r="E49" i="13"/>
  <c r="N49" i="13"/>
  <c r="M53" i="13"/>
  <c r="L53" i="13"/>
  <c r="K53" i="13"/>
  <c r="J53" i="13"/>
  <c r="I53" i="13"/>
  <c r="H53" i="13"/>
  <c r="G53" i="13"/>
  <c r="F53" i="13"/>
  <c r="E53" i="13"/>
  <c r="N53" i="13"/>
  <c r="M61" i="13" l="1"/>
  <c r="L61" i="13"/>
  <c r="K61" i="13"/>
  <c r="J61" i="13"/>
  <c r="I61" i="13"/>
  <c r="H61" i="13"/>
  <c r="G61" i="13"/>
  <c r="F61" i="13"/>
  <c r="E61" i="13"/>
  <c r="N61" i="13"/>
  <c r="M70" i="13"/>
  <c r="L70" i="13"/>
  <c r="K70" i="13"/>
  <c r="J70" i="13"/>
  <c r="I70" i="13"/>
  <c r="H70" i="13"/>
  <c r="G70" i="13"/>
  <c r="F70" i="13"/>
  <c r="E70" i="13"/>
  <c r="N70" i="13"/>
  <c r="M80" i="13"/>
  <c r="L80" i="13"/>
  <c r="K80" i="13"/>
  <c r="J80" i="13"/>
  <c r="I80" i="13"/>
  <c r="H80" i="13"/>
  <c r="G80" i="13"/>
  <c r="F80" i="13"/>
  <c r="F86" i="13" s="1"/>
  <c r="E80" i="13"/>
  <c r="N80" i="13"/>
  <c r="M84" i="13"/>
  <c r="M86" i="13" s="1"/>
  <c r="L84" i="13"/>
  <c r="L86" i="13" s="1"/>
  <c r="K84" i="13"/>
  <c r="J84" i="13"/>
  <c r="I84" i="13"/>
  <c r="I86" i="13" s="1"/>
  <c r="H84" i="13"/>
  <c r="H86" i="13" s="1"/>
  <c r="G84" i="13"/>
  <c r="F84" i="13"/>
  <c r="E84" i="13"/>
  <c r="E86" i="13" s="1"/>
  <c r="N84" i="13"/>
  <c r="N86" i="13" s="1"/>
  <c r="M98" i="13"/>
  <c r="L98" i="13"/>
  <c r="K98" i="13"/>
  <c r="J98" i="13"/>
  <c r="I98" i="13"/>
  <c r="H98" i="13"/>
  <c r="G98" i="13"/>
  <c r="F98" i="13"/>
  <c r="E98" i="13"/>
  <c r="N98" i="13"/>
  <c r="M102" i="13"/>
  <c r="L102" i="13"/>
  <c r="K102" i="13"/>
  <c r="J102" i="13"/>
  <c r="I102" i="13"/>
  <c r="H102" i="13"/>
  <c r="G102" i="13"/>
  <c r="F102" i="13"/>
  <c r="E102" i="13"/>
  <c r="N102" i="13"/>
  <c r="M106" i="13"/>
  <c r="L106" i="13"/>
  <c r="K106" i="13"/>
  <c r="J106" i="13"/>
  <c r="I106" i="13"/>
  <c r="H106" i="13"/>
  <c r="G106" i="13"/>
  <c r="F106" i="13"/>
  <c r="E106" i="13"/>
  <c r="N106" i="13"/>
  <c r="M110" i="13"/>
  <c r="L110" i="13"/>
  <c r="K110" i="13"/>
  <c r="J110" i="13"/>
  <c r="I110" i="13"/>
  <c r="H110" i="13"/>
  <c r="G110" i="13"/>
  <c r="F110" i="13"/>
  <c r="E110" i="13"/>
  <c r="N110" i="13"/>
  <c r="M119" i="13"/>
  <c r="L119" i="13"/>
  <c r="K119" i="13"/>
  <c r="J119" i="13"/>
  <c r="I119" i="13"/>
  <c r="H119" i="13"/>
  <c r="G119" i="13"/>
  <c r="F119" i="13"/>
  <c r="E119" i="13"/>
  <c r="N119" i="13"/>
  <c r="M127" i="13"/>
  <c r="L127" i="13"/>
  <c r="K127" i="13"/>
  <c r="J127" i="13"/>
  <c r="I127" i="13"/>
  <c r="H127" i="13"/>
  <c r="G127" i="13"/>
  <c r="F127" i="13"/>
  <c r="E127" i="13"/>
  <c r="N127" i="13"/>
  <c r="M132" i="13"/>
  <c r="L132" i="13"/>
  <c r="K132" i="13"/>
  <c r="J132" i="13"/>
  <c r="I132" i="13"/>
  <c r="H132" i="13"/>
  <c r="G132" i="13"/>
  <c r="F132" i="13"/>
  <c r="E132" i="13"/>
  <c r="N132" i="13"/>
  <c r="M136" i="13"/>
  <c r="L136" i="13"/>
  <c r="K136" i="13"/>
  <c r="J136" i="13"/>
  <c r="I136" i="13"/>
  <c r="H136" i="13"/>
  <c r="G136" i="13"/>
  <c r="F136" i="13"/>
  <c r="E136" i="13"/>
  <c r="N136" i="13"/>
  <c r="M140" i="13"/>
  <c r="L140" i="13"/>
  <c r="K140" i="13"/>
  <c r="J140" i="13"/>
  <c r="I140" i="13"/>
  <c r="H140" i="13"/>
  <c r="G140" i="13"/>
  <c r="F140" i="13"/>
  <c r="E140" i="13"/>
  <c r="N140" i="13"/>
  <c r="M144" i="13"/>
  <c r="M146" i="13" s="1"/>
  <c r="L144" i="13"/>
  <c r="K144" i="13"/>
  <c r="J144" i="13"/>
  <c r="I144" i="13"/>
  <c r="I146" i="13" s="1"/>
  <c r="H144" i="13"/>
  <c r="H146" i="13" s="1"/>
  <c r="G144" i="13"/>
  <c r="F144" i="13"/>
  <c r="E144" i="13"/>
  <c r="E146" i="13" s="1"/>
  <c r="N144" i="13"/>
  <c r="N146" i="13" s="1"/>
  <c r="M151" i="13"/>
  <c r="L151" i="13"/>
  <c r="K151" i="13"/>
  <c r="J151" i="13"/>
  <c r="I151" i="13"/>
  <c r="H151" i="13"/>
  <c r="G151" i="13"/>
  <c r="F151" i="13"/>
  <c r="E151" i="13"/>
  <c r="N151" i="13"/>
  <c r="M155" i="13"/>
  <c r="L155" i="13"/>
  <c r="K155" i="13"/>
  <c r="J155" i="13"/>
  <c r="I155" i="13"/>
  <c r="H155" i="13"/>
  <c r="G155" i="13"/>
  <c r="F155" i="13"/>
  <c r="E155" i="13"/>
  <c r="N155" i="13"/>
  <c r="M159" i="13"/>
  <c r="L159" i="13"/>
  <c r="K159" i="13"/>
  <c r="J159" i="13"/>
  <c r="I159" i="13"/>
  <c r="H159" i="13"/>
  <c r="G159" i="13"/>
  <c r="F159" i="13"/>
  <c r="E159" i="13"/>
  <c r="N159" i="13"/>
  <c r="M168" i="13"/>
  <c r="L168" i="13"/>
  <c r="K168" i="13"/>
  <c r="J168" i="13"/>
  <c r="I168" i="13"/>
  <c r="I182" i="13" s="1"/>
  <c r="H168" i="13"/>
  <c r="G168" i="13"/>
  <c r="F168" i="13"/>
  <c r="E168" i="13"/>
  <c r="N168" i="13"/>
  <c r="M178" i="13"/>
  <c r="L178" i="13"/>
  <c r="L182" i="13" s="1"/>
  <c r="K178" i="13"/>
  <c r="J178" i="13"/>
  <c r="I178" i="13"/>
  <c r="H178" i="13"/>
  <c r="H182" i="13" s="1"/>
  <c r="G178" i="13"/>
  <c r="F178" i="13"/>
  <c r="E178" i="13"/>
  <c r="N178" i="13"/>
  <c r="M182" i="13"/>
  <c r="M186" i="13"/>
  <c r="L186" i="13"/>
  <c r="K186" i="13"/>
  <c r="J186" i="13"/>
  <c r="I186" i="13"/>
  <c r="H186" i="13"/>
  <c r="G186" i="13"/>
  <c r="F186" i="13"/>
  <c r="E186" i="13"/>
  <c r="N186" i="13"/>
  <c r="M197" i="13"/>
  <c r="L197" i="13"/>
  <c r="K197" i="13"/>
  <c r="J197" i="13"/>
  <c r="I197" i="13"/>
  <c r="H197" i="13"/>
  <c r="G197" i="13"/>
  <c r="F197" i="13"/>
  <c r="E197" i="13"/>
  <c r="N197" i="13"/>
  <c r="J86" i="13" l="1"/>
  <c r="E182" i="13"/>
  <c r="G86" i="13"/>
  <c r="K86" i="13"/>
  <c r="N182" i="13"/>
  <c r="M199" i="13"/>
  <c r="L146" i="13"/>
  <c r="L199" i="13" s="1"/>
  <c r="F146" i="13"/>
  <c r="J146" i="13"/>
  <c r="I199" i="13"/>
  <c r="G146" i="13"/>
  <c r="K146" i="13"/>
  <c r="E199" i="13"/>
  <c r="H199" i="13"/>
  <c r="N199" i="13"/>
  <c r="G182" i="13"/>
  <c r="K182" i="13"/>
  <c r="F182" i="13"/>
  <c r="J182" i="13"/>
  <c r="J199" i="13" l="1"/>
  <c r="G199" i="13"/>
  <c r="F199" i="13"/>
  <c r="K199" i="13"/>
</calcChain>
</file>

<file path=xl/sharedStrings.xml><?xml version="1.0" encoding="utf-8"?>
<sst xmlns="http://schemas.openxmlformats.org/spreadsheetml/2006/main" count="424" uniqueCount="292">
  <si>
    <t>Department</t>
  </si>
  <si>
    <t>Major</t>
  </si>
  <si>
    <t>Program</t>
  </si>
  <si>
    <t>Fall 2015</t>
  </si>
  <si>
    <t>White</t>
  </si>
  <si>
    <t>Business</t>
  </si>
  <si>
    <t>BSA</t>
  </si>
  <si>
    <t>Business Administration</t>
  </si>
  <si>
    <t>BS-SP</t>
  </si>
  <si>
    <t>ENG</t>
  </si>
  <si>
    <t>English</t>
  </si>
  <si>
    <t>BA-AH</t>
  </si>
  <si>
    <t>DIE</t>
  </si>
  <si>
    <t>Dietetics</t>
  </si>
  <si>
    <t>CRJ</t>
  </si>
  <si>
    <t>Criminal Justice</t>
  </si>
  <si>
    <t>Continuing Professional Studie</t>
  </si>
  <si>
    <t>CSC</t>
  </si>
  <si>
    <t>Continuing Studies/Contract Co</t>
  </si>
  <si>
    <t>CONTED-UG</t>
  </si>
  <si>
    <t>Elementary Education &amp; Reading</t>
  </si>
  <si>
    <t>UNC</t>
  </si>
  <si>
    <t>University College</t>
  </si>
  <si>
    <t>INS</t>
  </si>
  <si>
    <t>Individualized Studies</t>
  </si>
  <si>
    <t>BS-UC</t>
  </si>
  <si>
    <t>NON</t>
  </si>
  <si>
    <t>UG Non-Matriculated</t>
  </si>
  <si>
    <t>EXE</t>
  </si>
  <si>
    <t>Exceptional Education</t>
  </si>
  <si>
    <t>PSY</t>
  </si>
  <si>
    <t>Psychology</t>
  </si>
  <si>
    <t>BA-NS</t>
  </si>
  <si>
    <t>SOC</t>
  </si>
  <si>
    <t>Sociology</t>
  </si>
  <si>
    <t>PSC</t>
  </si>
  <si>
    <t>Political Science</t>
  </si>
  <si>
    <t>Engineering Technology</t>
  </si>
  <si>
    <t>MET</t>
  </si>
  <si>
    <t>Mechanical Engineering Tech</t>
  </si>
  <si>
    <t>FTT</t>
  </si>
  <si>
    <t>Fashion Textile Technology</t>
  </si>
  <si>
    <t>Fashion and Textile Technology</t>
  </si>
  <si>
    <t>CIS</t>
  </si>
  <si>
    <t>Computer Information Systems</t>
  </si>
  <si>
    <t>ECO</t>
  </si>
  <si>
    <t>Economics and Finance</t>
  </si>
  <si>
    <t>Economics</t>
  </si>
  <si>
    <t>BS-NS</t>
  </si>
  <si>
    <t>BSAW</t>
  </si>
  <si>
    <t>Pre-Business Administration</t>
  </si>
  <si>
    <t>PREMAJ-SP</t>
  </si>
  <si>
    <t>BIO</t>
  </si>
  <si>
    <t>Biology</t>
  </si>
  <si>
    <t>COM</t>
  </si>
  <si>
    <t>Communication</t>
  </si>
  <si>
    <t>Communication Studies</t>
  </si>
  <si>
    <t>ENS</t>
  </si>
  <si>
    <t>English 7-12</t>
  </si>
  <si>
    <t>UG-PBC-AH</t>
  </si>
  <si>
    <t>TED</t>
  </si>
  <si>
    <t>Technology Education</t>
  </si>
  <si>
    <t>JBS</t>
  </si>
  <si>
    <t>Journalism</t>
  </si>
  <si>
    <t>SWK</t>
  </si>
  <si>
    <t>Social Work</t>
  </si>
  <si>
    <t>CTE</t>
  </si>
  <si>
    <t>Career &amp; Technical Ed</t>
  </si>
  <si>
    <t>FCS</t>
  </si>
  <si>
    <t>Family and Consumer Sci Edu</t>
  </si>
  <si>
    <t>BS-ED</t>
  </si>
  <si>
    <t>Asian</t>
  </si>
  <si>
    <t>CEDW</t>
  </si>
  <si>
    <t>Undeclared-Childhood Education</t>
  </si>
  <si>
    <t>PREMAJ-UC</t>
  </si>
  <si>
    <t>Modern and Classical Languages</t>
  </si>
  <si>
    <t>SPS</t>
  </si>
  <si>
    <t>Spanish 7-12</t>
  </si>
  <si>
    <t>BS-AH</t>
  </si>
  <si>
    <t>Earth Sciences and Science Edu</t>
  </si>
  <si>
    <t>EAS</t>
  </si>
  <si>
    <t>Earth Sciences</t>
  </si>
  <si>
    <t>MAT</t>
  </si>
  <si>
    <t>Mathematics</t>
  </si>
  <si>
    <t>MTS</t>
  </si>
  <si>
    <t>Mathematics 7-12</t>
  </si>
  <si>
    <t>MSED-NS</t>
  </si>
  <si>
    <t>CHE</t>
  </si>
  <si>
    <t>Chemistry</t>
  </si>
  <si>
    <t>MDP</t>
  </si>
  <si>
    <t>Media Production</t>
  </si>
  <si>
    <t>ECE</t>
  </si>
  <si>
    <t>Early Childhood Education</t>
  </si>
  <si>
    <t>AED</t>
  </si>
  <si>
    <t>Art Education</t>
  </si>
  <si>
    <t>Art Education K-12</t>
  </si>
  <si>
    <t>Fine Arts</t>
  </si>
  <si>
    <t>ART</t>
  </si>
  <si>
    <t>Art</t>
  </si>
  <si>
    <t>HIS</t>
  </si>
  <si>
    <t>History and Social Studies Edu</t>
  </si>
  <si>
    <t>HEW</t>
  </si>
  <si>
    <t>Health and Wellness</t>
  </si>
  <si>
    <t>Health/Wellness</t>
  </si>
  <si>
    <t>School Of Arts and Humanities</t>
  </si>
  <si>
    <t>ALT</t>
  </si>
  <si>
    <t>Arts and Letters</t>
  </si>
  <si>
    <t>Design</t>
  </si>
  <si>
    <t>CMD</t>
  </si>
  <si>
    <t>Communication Design</t>
  </si>
  <si>
    <t>BFA-AH</t>
  </si>
  <si>
    <t>THA</t>
  </si>
  <si>
    <t>Theater</t>
  </si>
  <si>
    <t>SLP</t>
  </si>
  <si>
    <t>Speech Language Pathology</t>
  </si>
  <si>
    <t>Speech-Language Pathology</t>
  </si>
  <si>
    <t>ETE</t>
  </si>
  <si>
    <t>Elec Engineer Tech, Electronic</t>
  </si>
  <si>
    <t>PDG</t>
  </si>
  <si>
    <t>Non-Matric Post Degree</t>
  </si>
  <si>
    <t>History</t>
  </si>
  <si>
    <t>ANT</t>
  </si>
  <si>
    <t>Anthropology</t>
  </si>
  <si>
    <t>PCM</t>
  </si>
  <si>
    <t>Public Communication</t>
  </si>
  <si>
    <t>Career &amp; Technical Education</t>
  </si>
  <si>
    <t>CED</t>
  </si>
  <si>
    <t>Childhood Education</t>
  </si>
  <si>
    <t>UG-PBC-SP</t>
  </si>
  <si>
    <t>HTR</t>
  </si>
  <si>
    <t>Hospitality &amp; Tourism</t>
  </si>
  <si>
    <t>Hospitality Administration</t>
  </si>
  <si>
    <t>SOA</t>
  </si>
  <si>
    <t>Applied Sociology</t>
  </si>
  <si>
    <t>ECC</t>
  </si>
  <si>
    <t>Early Childhood and Childhood</t>
  </si>
  <si>
    <t>BME</t>
  </si>
  <si>
    <t>Business and Marketing Ed</t>
  </si>
  <si>
    <t>TEC</t>
  </si>
  <si>
    <t>Industrial Technology</t>
  </si>
  <si>
    <t>Tchrs Exceptnal Educ &amp; Elem Ed</t>
  </si>
  <si>
    <t>BSED-ED</t>
  </si>
  <si>
    <t>GEG</t>
  </si>
  <si>
    <t>Geography &amp; Planning</t>
  </si>
  <si>
    <t>URP</t>
  </si>
  <si>
    <t>Urban Regional Analysis &amp; Plan</t>
  </si>
  <si>
    <t>SCL</t>
  </si>
  <si>
    <t>Sculpture</t>
  </si>
  <si>
    <t>PTG</t>
  </si>
  <si>
    <t>Painting</t>
  </si>
  <si>
    <t>MJD</t>
  </si>
  <si>
    <t>Metals/Jewelry</t>
  </si>
  <si>
    <t>WRT</t>
  </si>
  <si>
    <t>Writing</t>
  </si>
  <si>
    <t>SSS</t>
  </si>
  <si>
    <t>Social Studies 7-12</t>
  </si>
  <si>
    <t>NONDEGREE-UG</t>
  </si>
  <si>
    <t>SSX</t>
  </si>
  <si>
    <t>Social Studies Education 5-12</t>
  </si>
  <si>
    <t>UG-PBC-ED</t>
  </si>
  <si>
    <t>MUS</t>
  </si>
  <si>
    <t>Music</t>
  </si>
  <si>
    <t>MUE</t>
  </si>
  <si>
    <t>Music Education</t>
  </si>
  <si>
    <t>MUSB-AH</t>
  </si>
  <si>
    <t>Geography</t>
  </si>
  <si>
    <t>CHS</t>
  </si>
  <si>
    <t>Chemistry 7-12</t>
  </si>
  <si>
    <t>ETS</t>
  </si>
  <si>
    <t>Elec Eng Tec, Smart Grid</t>
  </si>
  <si>
    <t>PHY</t>
  </si>
  <si>
    <t>Physics</t>
  </si>
  <si>
    <t>CMT</t>
  </si>
  <si>
    <t>Childhood Education and Mathem</t>
  </si>
  <si>
    <t>GEO</t>
  </si>
  <si>
    <t>Geology</t>
  </si>
  <si>
    <t>Black</t>
  </si>
  <si>
    <t>SPN</t>
  </si>
  <si>
    <t>Spanish</t>
  </si>
  <si>
    <t>Undeclared</t>
  </si>
  <si>
    <t>INR</t>
  </si>
  <si>
    <t>International Relations</t>
  </si>
  <si>
    <t>UG-PBC-NS</t>
  </si>
  <si>
    <t>CISW</t>
  </si>
  <si>
    <t>Pre-Computer Info Systems</t>
  </si>
  <si>
    <t>PHO</t>
  </si>
  <si>
    <t>Photography</t>
  </si>
  <si>
    <t>CEN</t>
  </si>
  <si>
    <t>Childhood Education and Englis</t>
  </si>
  <si>
    <t>SPA</t>
  </si>
  <si>
    <t>Spanish Language &amp; Literature</t>
  </si>
  <si>
    <t>FRE</t>
  </si>
  <si>
    <t>French</t>
  </si>
  <si>
    <t>TFA</t>
  </si>
  <si>
    <t>Television and Film Arts</t>
  </si>
  <si>
    <t>PHI</t>
  </si>
  <si>
    <t>Philosophy</t>
  </si>
  <si>
    <t>AMT</t>
  </si>
  <si>
    <t>Applied Mathematics</t>
  </si>
  <si>
    <t>WFD</t>
  </si>
  <si>
    <t>Wood/Furniture</t>
  </si>
  <si>
    <t>SWKW</t>
  </si>
  <si>
    <t>Pre-Social Work</t>
  </si>
  <si>
    <t>CRJW</t>
  </si>
  <si>
    <t>Pre-Criminal Justice</t>
  </si>
  <si>
    <t>Philosophy and Humanities</t>
  </si>
  <si>
    <t>ARH</t>
  </si>
  <si>
    <t>Art History</t>
  </si>
  <si>
    <t>FIB</t>
  </si>
  <si>
    <t>Fibers</t>
  </si>
  <si>
    <t>CER</t>
  </si>
  <si>
    <t>Ceramics</t>
  </si>
  <si>
    <t>Interior Design</t>
  </si>
  <si>
    <t>INT</t>
  </si>
  <si>
    <t>FRC</t>
  </si>
  <si>
    <t>Forensic Chemistry</t>
  </si>
  <si>
    <t>FRCW</t>
  </si>
  <si>
    <t>Pre-forensic Chemistry</t>
  </si>
  <si>
    <t>PREMAJ-NS</t>
  </si>
  <si>
    <t>FRS</t>
  </si>
  <si>
    <t>French 7-12</t>
  </si>
  <si>
    <t>CSS</t>
  </si>
  <si>
    <t>Childhood Education and Social</t>
  </si>
  <si>
    <t>MTX</t>
  </si>
  <si>
    <t>Mathematics 5-12</t>
  </si>
  <si>
    <t>CSH</t>
  </si>
  <si>
    <t>Childhood Education and Spanis</t>
  </si>
  <si>
    <t>EXEW</t>
  </si>
  <si>
    <t>Pre-Exceptional Education</t>
  </si>
  <si>
    <t>PREMAJ-ED</t>
  </si>
  <si>
    <t>PHA</t>
  </si>
  <si>
    <t>Physics Education 7-12, Altern</t>
  </si>
  <si>
    <t>NSE</t>
  </si>
  <si>
    <t>National Student Exchange</t>
  </si>
  <si>
    <t>BPS</t>
  </si>
  <si>
    <t>Pre-Childhood Education (Buffa</t>
  </si>
  <si>
    <t>JPS</t>
  </si>
  <si>
    <t>HS Jump Start</t>
  </si>
  <si>
    <t>FEX</t>
  </si>
  <si>
    <t>Foreign Exchange</t>
  </si>
  <si>
    <t>BMEW</t>
  </si>
  <si>
    <t>Pre-Business and Marketing Ed</t>
  </si>
  <si>
    <t>ELEW</t>
  </si>
  <si>
    <t>Pre-Elementary Education</t>
  </si>
  <si>
    <t>Health, Nutrition &amp; Dietetics</t>
  </si>
  <si>
    <t>Art Education Total</t>
  </si>
  <si>
    <t>English Total</t>
  </si>
  <si>
    <t>Music Total</t>
  </si>
  <si>
    <t>Career &amp; Technical Ed Total</t>
  </si>
  <si>
    <t>Elementary Education &amp; Reading Total</t>
  </si>
  <si>
    <t>Exceptional Education Total</t>
  </si>
  <si>
    <t>Chemistry Total</t>
  </si>
  <si>
    <t>Mathematics Total</t>
  </si>
  <si>
    <t>Earth Sciences and Science Edu Total</t>
  </si>
  <si>
    <t>Economics and Finance Total</t>
  </si>
  <si>
    <t>History and Social Studies Edu Total</t>
  </si>
  <si>
    <t>Physics Total</t>
  </si>
  <si>
    <t>Political Science Total</t>
  </si>
  <si>
    <t>Computer Information Systems Total</t>
  </si>
  <si>
    <t>Criminal Justice Total</t>
  </si>
  <si>
    <t>Engineering Technology Total</t>
  </si>
  <si>
    <t>Continuing Professional Studie Total</t>
  </si>
  <si>
    <t>University College Total</t>
  </si>
  <si>
    <t>Communication Total</t>
  </si>
  <si>
    <t>Design Total</t>
  </si>
  <si>
    <t>Fine Arts Total</t>
  </si>
  <si>
    <t>Modern and Classical Languages Total</t>
  </si>
  <si>
    <t>Geography &amp; Planning Total</t>
  </si>
  <si>
    <t>Psychology Total</t>
  </si>
  <si>
    <t>Sociology Total</t>
  </si>
  <si>
    <t>Business Total</t>
  </si>
  <si>
    <t>Social Work Total</t>
  </si>
  <si>
    <t>School of Arts and Humanities</t>
  </si>
  <si>
    <t>School of Education</t>
  </si>
  <si>
    <t>School of The Professions</t>
  </si>
  <si>
    <t>School of Natural and Social Sciences</t>
  </si>
  <si>
    <t>School of The Professions Totals</t>
  </si>
  <si>
    <t>School of Natural and Social Sciences Totals</t>
  </si>
  <si>
    <t>School of Education Totals</t>
  </si>
  <si>
    <t>Major Description</t>
  </si>
  <si>
    <t>School of Arts and Humanities Totals</t>
  </si>
  <si>
    <t>Amer. Ind.</t>
  </si>
  <si>
    <t>Hispanic</t>
  </si>
  <si>
    <t>Hawaiian</t>
  </si>
  <si>
    <t>Inter.</t>
  </si>
  <si>
    <t>MultiRacial</t>
  </si>
  <si>
    <t>Undiscl</t>
  </si>
  <si>
    <t>Totals</t>
  </si>
  <si>
    <t>All Undergraduate Totals</t>
  </si>
  <si>
    <t>Undergraduate Enrollment by School, Department and Programs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</si>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</sst>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NumberFormat="1" applyFont="1"/>
    <xf numFmtId="0" fontId="2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1" applyFill="1" applyAlignment="1" applyProtection="1">
      <alignment horizontal="center"/>
    </xf>
    <xf numFmtId="0" fontId="4" fillId="0" borderId="0" xfId="1" applyAlignment="1" applyProtection="1">
      <alignment horizont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showGridLines="0" tabSelected="1" workbookViewId="0">
      <selection activeCell="K210" sqref="K210"/>
    </sheetView>
  </sheetViews>
  <sheetFormatPr defaultRowHeight="15" x14ac:dyDescent="0.25"/>
  <cols>
    <col min="1" max="1" width="28.85546875" customWidth="1"/>
    <col min="2" max="2" width="8.7109375" customWidth="1"/>
    <col min="3" max="3" width="11.7109375" customWidth="1"/>
    <col min="4" max="4" width="25" customWidth="1"/>
    <col min="5" max="5" width="10.28515625" bestFit="1" customWidth="1"/>
    <col min="6" max="6" width="5.85546875" bestFit="1" customWidth="1"/>
    <col min="7" max="7" width="5.5703125" bestFit="1" customWidth="1"/>
    <col min="8" max="8" width="9.140625" bestFit="1" customWidth="1"/>
    <col min="9" max="9" width="8.42578125" bestFit="1" customWidth="1"/>
    <col min="10" max="10" width="5.85546875" bestFit="1" customWidth="1"/>
    <col min="11" max="11" width="11" bestFit="1" customWidth="1"/>
    <col min="12" max="12" width="7.5703125" bestFit="1" customWidth="1"/>
    <col min="13" max="13" width="6.5703125" bestFit="1" customWidth="1"/>
    <col min="14" max="14" width="6.28515625" bestFit="1" customWidth="1"/>
  </cols>
  <sheetData>
    <row r="1" spans="1:14" ht="18.75" x14ac:dyDescent="0.3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75" x14ac:dyDescent="0.3">
      <c r="A2" s="11" t="s">
        <v>289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ht="15.75" thickBot="1" x14ac:dyDescent="0.3">
      <c r="A4" s="9" t="s">
        <v>0</v>
      </c>
      <c r="B4" s="9" t="s">
        <v>1</v>
      </c>
      <c r="C4" s="9" t="s">
        <v>2</v>
      </c>
      <c r="D4" s="9" t="s">
        <v>279</v>
      </c>
      <c r="E4" s="8" t="s">
        <v>281</v>
      </c>
      <c r="F4" s="8" t="s">
        <v>71</v>
      </c>
      <c r="G4" s="8" t="s">
        <v>176</v>
      </c>
      <c r="H4" s="8" t="s">
        <v>283</v>
      </c>
      <c r="I4" s="8" t="s">
        <v>282</v>
      </c>
      <c r="J4" s="8" t="s">
        <v>284</v>
      </c>
      <c r="K4" s="8" t="s">
        <v>285</v>
      </c>
      <c r="L4" s="8" t="s">
        <v>286</v>
      </c>
      <c r="M4" s="8" t="s">
        <v>4</v>
      </c>
      <c r="N4" s="8" t="s">
        <v>287</v>
      </c>
    </row>
    <row r="5" spans="1:14" ht="15.75" thickTop="1" x14ac:dyDescent="0.25">
      <c r="A5" s="7" t="s">
        <v>272</v>
      </c>
      <c r="B5" s="4"/>
      <c r="C5" s="4"/>
      <c r="D5" s="4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t="s">
        <v>94</v>
      </c>
      <c r="B6" t="s">
        <v>93</v>
      </c>
      <c r="C6" t="s">
        <v>78</v>
      </c>
      <c r="D6" t="s">
        <v>95</v>
      </c>
      <c r="E6" s="1"/>
      <c r="F6" s="1">
        <v>3</v>
      </c>
      <c r="G6" s="1"/>
      <c r="H6" s="1"/>
      <c r="I6" s="1">
        <v>2</v>
      </c>
      <c r="J6" s="1"/>
      <c r="K6" s="1">
        <v>1</v>
      </c>
      <c r="L6" s="1"/>
      <c r="M6" s="1">
        <v>40</v>
      </c>
      <c r="N6" s="1">
        <v>46</v>
      </c>
    </row>
    <row r="7" spans="1:14" x14ac:dyDescent="0.25">
      <c r="C7" t="s">
        <v>59</v>
      </c>
      <c r="D7" t="s">
        <v>95</v>
      </c>
      <c r="E7" s="1"/>
      <c r="F7" s="1"/>
      <c r="G7" s="1"/>
      <c r="H7" s="1"/>
      <c r="I7" s="1"/>
      <c r="J7" s="1"/>
      <c r="K7" s="1"/>
      <c r="L7" s="1"/>
      <c r="M7" s="1">
        <v>9</v>
      </c>
      <c r="N7" s="1">
        <v>9</v>
      </c>
    </row>
    <row r="8" spans="1:14" x14ac:dyDescent="0.25">
      <c r="A8" t="s">
        <v>245</v>
      </c>
      <c r="E8" s="1">
        <f t="shared" ref="E8:M8" si="0">SUM(E6:E7)</f>
        <v>0</v>
      </c>
      <c r="F8" s="1">
        <f t="shared" si="0"/>
        <v>3</v>
      </c>
      <c r="G8" s="1">
        <f t="shared" si="0"/>
        <v>0</v>
      </c>
      <c r="H8" s="1">
        <f t="shared" si="0"/>
        <v>0</v>
      </c>
      <c r="I8" s="1">
        <f t="shared" si="0"/>
        <v>2</v>
      </c>
      <c r="J8" s="1">
        <f t="shared" si="0"/>
        <v>0</v>
      </c>
      <c r="K8" s="1">
        <f t="shared" si="0"/>
        <v>1</v>
      </c>
      <c r="L8" s="1">
        <f t="shared" si="0"/>
        <v>0</v>
      </c>
      <c r="M8" s="1">
        <f t="shared" si="0"/>
        <v>49</v>
      </c>
      <c r="N8" s="1">
        <f>SUM(N6:N7)</f>
        <v>55</v>
      </c>
    </row>
    <row r="9" spans="1:14" x14ac:dyDescent="0.25"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t="s">
        <v>55</v>
      </c>
      <c r="B10" t="s">
        <v>54</v>
      </c>
      <c r="C10" t="s">
        <v>11</v>
      </c>
      <c r="D10" t="s">
        <v>56</v>
      </c>
      <c r="E10" s="1">
        <v>1</v>
      </c>
      <c r="F10" s="1">
        <v>1</v>
      </c>
      <c r="G10" s="1">
        <v>73</v>
      </c>
      <c r="H10" s="1"/>
      <c r="I10" s="1">
        <v>25</v>
      </c>
      <c r="J10" s="1">
        <v>1</v>
      </c>
      <c r="K10" s="1">
        <v>7</v>
      </c>
      <c r="L10" s="1"/>
      <c r="M10" s="1">
        <v>97</v>
      </c>
      <c r="N10" s="1">
        <v>205</v>
      </c>
    </row>
    <row r="11" spans="1:14" x14ac:dyDescent="0.25">
      <c r="B11" t="s">
        <v>62</v>
      </c>
      <c r="C11" t="s">
        <v>11</v>
      </c>
      <c r="D11" t="s">
        <v>63</v>
      </c>
      <c r="E11" s="1"/>
      <c r="F11" s="1">
        <v>5</v>
      </c>
      <c r="G11" s="1">
        <v>62</v>
      </c>
      <c r="H11" s="1"/>
      <c r="I11" s="1">
        <v>15</v>
      </c>
      <c r="J11" s="1">
        <v>2</v>
      </c>
      <c r="K11" s="1">
        <v>5</v>
      </c>
      <c r="L11" s="1"/>
      <c r="M11" s="1">
        <v>76</v>
      </c>
      <c r="N11" s="1">
        <v>165</v>
      </c>
    </row>
    <row r="12" spans="1:14" x14ac:dyDescent="0.25">
      <c r="B12" t="s">
        <v>89</v>
      </c>
      <c r="C12" t="s">
        <v>11</v>
      </c>
      <c r="D12" t="s">
        <v>90</v>
      </c>
      <c r="E12" s="1"/>
      <c r="F12" s="1">
        <v>4</v>
      </c>
      <c r="G12" s="1">
        <v>48</v>
      </c>
      <c r="H12" s="1"/>
      <c r="I12" s="1">
        <v>31</v>
      </c>
      <c r="J12" s="1">
        <v>3</v>
      </c>
      <c r="K12" s="1">
        <v>8</v>
      </c>
      <c r="L12" s="1">
        <v>1</v>
      </c>
      <c r="M12" s="1">
        <v>78</v>
      </c>
      <c r="N12" s="1">
        <v>173</v>
      </c>
    </row>
    <row r="13" spans="1:14" x14ac:dyDescent="0.25">
      <c r="B13" t="s">
        <v>123</v>
      </c>
      <c r="C13" t="s">
        <v>11</v>
      </c>
      <c r="D13" t="s">
        <v>124</v>
      </c>
      <c r="E13" s="1">
        <v>1</v>
      </c>
      <c r="F13" s="1">
        <v>2</v>
      </c>
      <c r="G13" s="1">
        <v>49</v>
      </c>
      <c r="H13" s="1"/>
      <c r="I13" s="1">
        <v>16</v>
      </c>
      <c r="J13" s="1">
        <v>3</v>
      </c>
      <c r="K13" s="1">
        <v>4</v>
      </c>
      <c r="L13" s="1"/>
      <c r="M13" s="1">
        <v>84</v>
      </c>
      <c r="N13" s="1">
        <v>159</v>
      </c>
    </row>
    <row r="14" spans="1:14" x14ac:dyDescent="0.25">
      <c r="B14" t="s">
        <v>193</v>
      </c>
      <c r="C14" t="s">
        <v>11</v>
      </c>
      <c r="D14" t="s">
        <v>194</v>
      </c>
      <c r="E14" s="1"/>
      <c r="F14" s="1">
        <v>2</v>
      </c>
      <c r="G14" s="1">
        <v>4</v>
      </c>
      <c r="H14" s="1"/>
      <c r="I14" s="1">
        <v>3</v>
      </c>
      <c r="J14" s="1"/>
      <c r="K14" s="1">
        <v>2</v>
      </c>
      <c r="L14" s="1"/>
      <c r="M14" s="1">
        <v>33</v>
      </c>
      <c r="N14" s="1">
        <v>44</v>
      </c>
    </row>
    <row r="15" spans="1:14" x14ac:dyDescent="0.25">
      <c r="A15" t="s">
        <v>263</v>
      </c>
      <c r="E15" s="1">
        <f t="shared" ref="E15:M15" si="1">SUM(E10:E14)</f>
        <v>2</v>
      </c>
      <c r="F15" s="1">
        <f t="shared" si="1"/>
        <v>14</v>
      </c>
      <c r="G15" s="1">
        <f t="shared" si="1"/>
        <v>236</v>
      </c>
      <c r="H15" s="1">
        <f t="shared" si="1"/>
        <v>0</v>
      </c>
      <c r="I15" s="1">
        <f t="shared" si="1"/>
        <v>90</v>
      </c>
      <c r="J15" s="1">
        <f t="shared" si="1"/>
        <v>9</v>
      </c>
      <c r="K15" s="1">
        <f t="shared" si="1"/>
        <v>26</v>
      </c>
      <c r="L15" s="1">
        <f t="shared" si="1"/>
        <v>1</v>
      </c>
      <c r="M15" s="1">
        <f t="shared" si="1"/>
        <v>368</v>
      </c>
      <c r="N15" s="1">
        <f>SUM(N10:N14)</f>
        <v>746</v>
      </c>
    </row>
    <row r="16" spans="1:14" x14ac:dyDescent="0.25"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t="s">
        <v>107</v>
      </c>
      <c r="B17" t="s">
        <v>210</v>
      </c>
      <c r="C17" t="s">
        <v>110</v>
      </c>
      <c r="D17" t="s">
        <v>211</v>
      </c>
      <c r="E17" s="1"/>
      <c r="F17" s="1"/>
      <c r="G17" s="1"/>
      <c r="H17" s="1"/>
      <c r="I17" s="1"/>
      <c r="J17" s="1"/>
      <c r="K17" s="1"/>
      <c r="L17" s="1"/>
      <c r="M17" s="1">
        <v>3</v>
      </c>
      <c r="N17" s="1">
        <v>3</v>
      </c>
    </row>
    <row r="18" spans="1:14" x14ac:dyDescent="0.25">
      <c r="C18" t="s">
        <v>78</v>
      </c>
      <c r="D18" t="s">
        <v>211</v>
      </c>
      <c r="E18" s="1"/>
      <c r="F18" s="1"/>
      <c r="G18" s="1">
        <v>1</v>
      </c>
      <c r="H18" s="1"/>
      <c r="I18" s="1"/>
      <c r="J18" s="1"/>
      <c r="K18" s="1"/>
      <c r="L18" s="1"/>
      <c r="M18" s="1">
        <v>5</v>
      </c>
      <c r="N18" s="1">
        <v>6</v>
      </c>
    </row>
    <row r="19" spans="1:14" x14ac:dyDescent="0.25">
      <c r="B19" t="s">
        <v>108</v>
      </c>
      <c r="C19" t="s">
        <v>110</v>
      </c>
      <c r="D19" t="s">
        <v>109</v>
      </c>
      <c r="E19" s="1"/>
      <c r="F19" s="1">
        <v>2</v>
      </c>
      <c r="G19" s="1">
        <v>5</v>
      </c>
      <c r="H19" s="1"/>
      <c r="I19" s="1">
        <v>3</v>
      </c>
      <c r="J19" s="1">
        <v>1</v>
      </c>
      <c r="K19" s="1">
        <v>4</v>
      </c>
      <c r="L19" s="1"/>
      <c r="M19" s="1">
        <v>77</v>
      </c>
      <c r="N19" s="1">
        <v>92</v>
      </c>
    </row>
    <row r="20" spans="1:14" x14ac:dyDescent="0.25">
      <c r="B20" t="s">
        <v>208</v>
      </c>
      <c r="C20" t="s">
        <v>110</v>
      </c>
      <c r="D20" t="s">
        <v>209</v>
      </c>
      <c r="E20" s="1"/>
      <c r="F20" s="1"/>
      <c r="G20" s="1"/>
      <c r="H20" s="1"/>
      <c r="I20" s="1"/>
      <c r="J20" s="1"/>
      <c r="K20" s="1"/>
      <c r="L20" s="1"/>
      <c r="M20" s="1">
        <v>1</v>
      </c>
      <c r="N20" s="1">
        <v>1</v>
      </c>
    </row>
    <row r="21" spans="1:14" x14ac:dyDescent="0.25">
      <c r="C21" t="s">
        <v>78</v>
      </c>
      <c r="D21" t="s">
        <v>209</v>
      </c>
      <c r="E21" s="1"/>
      <c r="F21" s="1">
        <v>1</v>
      </c>
      <c r="G21" s="1"/>
      <c r="H21" s="1"/>
      <c r="I21" s="1">
        <v>1</v>
      </c>
      <c r="J21" s="1"/>
      <c r="K21" s="1"/>
      <c r="L21" s="1">
        <v>1</v>
      </c>
      <c r="M21" s="1">
        <v>2</v>
      </c>
      <c r="N21" s="1">
        <v>5</v>
      </c>
    </row>
    <row r="22" spans="1:14" x14ac:dyDescent="0.25">
      <c r="B22" t="s">
        <v>150</v>
      </c>
      <c r="C22" t="s">
        <v>110</v>
      </c>
      <c r="D22" t="s">
        <v>151</v>
      </c>
      <c r="E22" s="1"/>
      <c r="F22" s="1"/>
      <c r="G22" s="1"/>
      <c r="H22" s="1"/>
      <c r="I22" s="1"/>
      <c r="J22" s="1"/>
      <c r="K22" s="1"/>
      <c r="L22" s="1"/>
      <c r="M22" s="1">
        <v>4</v>
      </c>
      <c r="N22" s="1">
        <v>4</v>
      </c>
    </row>
    <row r="23" spans="1:14" x14ac:dyDescent="0.25">
      <c r="C23" t="s">
        <v>78</v>
      </c>
      <c r="D23" t="s">
        <v>151</v>
      </c>
      <c r="E23" s="1"/>
      <c r="F23" s="1">
        <v>1</v>
      </c>
      <c r="G23" s="1">
        <v>1</v>
      </c>
      <c r="H23" s="1"/>
      <c r="I23" s="1">
        <v>1</v>
      </c>
      <c r="J23" s="1"/>
      <c r="K23" s="1"/>
      <c r="L23" s="1"/>
      <c r="M23" s="1">
        <v>9</v>
      </c>
      <c r="N23" s="1">
        <v>12</v>
      </c>
    </row>
    <row r="24" spans="1:14" x14ac:dyDescent="0.25">
      <c r="B24" t="s">
        <v>199</v>
      </c>
      <c r="C24" t="s">
        <v>110</v>
      </c>
      <c r="D24" t="s">
        <v>200</v>
      </c>
      <c r="E24" s="1"/>
      <c r="F24" s="1"/>
      <c r="G24" s="1"/>
      <c r="H24" s="1"/>
      <c r="I24" s="1"/>
      <c r="J24" s="1"/>
      <c r="K24" s="1"/>
      <c r="L24" s="1"/>
      <c r="M24" s="1">
        <v>3</v>
      </c>
      <c r="N24" s="1">
        <v>3</v>
      </c>
    </row>
    <row r="25" spans="1:14" x14ac:dyDescent="0.25">
      <c r="C25" t="s">
        <v>78</v>
      </c>
      <c r="D25" t="s">
        <v>200</v>
      </c>
      <c r="E25" s="1"/>
      <c r="F25" s="1"/>
      <c r="G25" s="1">
        <v>1</v>
      </c>
      <c r="H25" s="1"/>
      <c r="I25" s="1">
        <v>2</v>
      </c>
      <c r="J25" s="1"/>
      <c r="K25" s="1"/>
      <c r="L25" s="1"/>
      <c r="M25" s="1">
        <v>3</v>
      </c>
      <c r="N25" s="1">
        <v>6</v>
      </c>
    </row>
    <row r="26" spans="1:14" x14ac:dyDescent="0.25">
      <c r="A26" t="s">
        <v>264</v>
      </c>
      <c r="E26" s="1">
        <f t="shared" ref="E26:M26" si="2">SUM(E17:E25)</f>
        <v>0</v>
      </c>
      <c r="F26" s="1">
        <f t="shared" si="2"/>
        <v>4</v>
      </c>
      <c r="G26" s="1">
        <f t="shared" si="2"/>
        <v>8</v>
      </c>
      <c r="H26" s="1">
        <f t="shared" si="2"/>
        <v>0</v>
      </c>
      <c r="I26" s="1">
        <f t="shared" si="2"/>
        <v>7</v>
      </c>
      <c r="J26" s="1">
        <f t="shared" si="2"/>
        <v>1</v>
      </c>
      <c r="K26" s="1">
        <f t="shared" si="2"/>
        <v>4</v>
      </c>
      <c r="L26" s="1">
        <f t="shared" si="2"/>
        <v>1</v>
      </c>
      <c r="M26" s="1">
        <f t="shared" si="2"/>
        <v>107</v>
      </c>
      <c r="N26" s="1">
        <f>SUM(N17:N25)</f>
        <v>132</v>
      </c>
    </row>
    <row r="27" spans="1:14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t="s">
        <v>10</v>
      </c>
      <c r="B28" t="s">
        <v>9</v>
      </c>
      <c r="C28" t="s">
        <v>11</v>
      </c>
      <c r="D28" t="s">
        <v>10</v>
      </c>
      <c r="E28" s="1"/>
      <c r="F28" s="1">
        <v>1</v>
      </c>
      <c r="G28" s="1">
        <v>38</v>
      </c>
      <c r="H28" s="1"/>
      <c r="I28" s="1">
        <v>14</v>
      </c>
      <c r="J28" s="1">
        <v>1</v>
      </c>
      <c r="K28" s="1">
        <v>8</v>
      </c>
      <c r="L28" s="1"/>
      <c r="M28" s="1">
        <v>101</v>
      </c>
      <c r="N28" s="1">
        <v>163</v>
      </c>
    </row>
    <row r="29" spans="1:14" x14ac:dyDescent="0.25">
      <c r="B29" t="s">
        <v>57</v>
      </c>
      <c r="C29" t="s">
        <v>78</v>
      </c>
      <c r="D29" t="s">
        <v>58</v>
      </c>
      <c r="E29" s="1"/>
      <c r="F29" s="1">
        <v>1</v>
      </c>
      <c r="G29" s="1">
        <v>6</v>
      </c>
      <c r="H29" s="1"/>
      <c r="I29" s="1">
        <v>4</v>
      </c>
      <c r="J29" s="1"/>
      <c r="K29" s="1">
        <v>1</v>
      </c>
      <c r="L29" s="1"/>
      <c r="M29" s="1">
        <v>27</v>
      </c>
      <c r="N29" s="1">
        <v>39</v>
      </c>
    </row>
    <row r="30" spans="1:14" x14ac:dyDescent="0.25">
      <c r="C30" t="s">
        <v>59</v>
      </c>
      <c r="D30" t="s">
        <v>58</v>
      </c>
      <c r="E30" s="1"/>
      <c r="F30" s="1"/>
      <c r="G30" s="1">
        <v>1</v>
      </c>
      <c r="H30" s="1"/>
      <c r="I30" s="1"/>
      <c r="J30" s="1"/>
      <c r="K30" s="1">
        <v>1</v>
      </c>
      <c r="L30" s="1"/>
      <c r="M30" s="1">
        <v>7</v>
      </c>
      <c r="N30" s="1">
        <v>9</v>
      </c>
    </row>
    <row r="31" spans="1:14" x14ac:dyDescent="0.25">
      <c r="B31" t="s">
        <v>152</v>
      </c>
      <c r="C31" t="s">
        <v>11</v>
      </c>
      <c r="D31" t="s">
        <v>153</v>
      </c>
      <c r="E31" s="1"/>
      <c r="F31" s="1"/>
      <c r="G31" s="1">
        <v>1</v>
      </c>
      <c r="H31" s="1"/>
      <c r="I31" s="1">
        <v>3</v>
      </c>
      <c r="J31" s="1"/>
      <c r="K31" s="1">
        <v>1</v>
      </c>
      <c r="L31" s="1"/>
      <c r="M31" s="1">
        <v>17</v>
      </c>
      <c r="N31" s="1">
        <v>22</v>
      </c>
    </row>
    <row r="32" spans="1:14" x14ac:dyDescent="0.25">
      <c r="A32" t="s">
        <v>246</v>
      </c>
      <c r="E32" s="1">
        <f t="shared" ref="E32:M32" si="3">SUM(E28:E31)</f>
        <v>0</v>
      </c>
      <c r="F32" s="1">
        <f t="shared" si="3"/>
        <v>2</v>
      </c>
      <c r="G32" s="1">
        <f t="shared" si="3"/>
        <v>46</v>
      </c>
      <c r="H32" s="1">
        <f t="shared" si="3"/>
        <v>0</v>
      </c>
      <c r="I32" s="1">
        <f t="shared" si="3"/>
        <v>21</v>
      </c>
      <c r="J32" s="1">
        <f t="shared" si="3"/>
        <v>1</v>
      </c>
      <c r="K32" s="1">
        <f t="shared" si="3"/>
        <v>11</v>
      </c>
      <c r="L32" s="1">
        <f t="shared" si="3"/>
        <v>0</v>
      </c>
      <c r="M32" s="1">
        <f t="shared" si="3"/>
        <v>152</v>
      </c>
      <c r="N32" s="1">
        <f>SUM(N28:N31)</f>
        <v>233</v>
      </c>
    </row>
    <row r="33" spans="1:14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t="s">
        <v>96</v>
      </c>
      <c r="B34" t="s">
        <v>206</v>
      </c>
      <c r="C34" t="s">
        <v>11</v>
      </c>
      <c r="D34" t="s">
        <v>207</v>
      </c>
      <c r="E34" s="1"/>
      <c r="F34" s="1"/>
      <c r="G34" s="1">
        <v>1</v>
      </c>
      <c r="H34" s="1"/>
      <c r="I34" s="1">
        <v>1</v>
      </c>
      <c r="J34" s="1"/>
      <c r="K34" s="1"/>
      <c r="L34" s="1"/>
      <c r="M34" s="1">
        <v>18</v>
      </c>
      <c r="N34" s="1">
        <v>20</v>
      </c>
    </row>
    <row r="35" spans="1:14" x14ac:dyDescent="0.25">
      <c r="B35" t="s">
        <v>97</v>
      </c>
      <c r="C35" t="s">
        <v>11</v>
      </c>
      <c r="D35" t="s">
        <v>98</v>
      </c>
      <c r="E35" s="1">
        <v>1</v>
      </c>
      <c r="F35" s="1">
        <v>2</v>
      </c>
      <c r="G35" s="1">
        <v>24</v>
      </c>
      <c r="H35" s="1"/>
      <c r="I35" s="1">
        <v>8</v>
      </c>
      <c r="J35" s="1"/>
      <c r="K35" s="1">
        <v>8</v>
      </c>
      <c r="L35" s="1"/>
      <c r="M35" s="1">
        <v>59</v>
      </c>
      <c r="N35" s="1">
        <v>102</v>
      </c>
    </row>
    <row r="36" spans="1:14" x14ac:dyDescent="0.25">
      <c r="B36" t="s">
        <v>185</v>
      </c>
      <c r="C36" t="s">
        <v>110</v>
      </c>
      <c r="D36" t="s">
        <v>186</v>
      </c>
      <c r="E36" s="1"/>
      <c r="F36" s="1"/>
      <c r="G36" s="1">
        <v>3</v>
      </c>
      <c r="H36" s="1"/>
      <c r="I36" s="1">
        <v>3</v>
      </c>
      <c r="J36" s="1">
        <v>1</v>
      </c>
      <c r="K36" s="1">
        <v>4</v>
      </c>
      <c r="L36" s="1">
        <v>1</v>
      </c>
      <c r="M36" s="1">
        <v>16</v>
      </c>
      <c r="N36" s="1">
        <v>28</v>
      </c>
    </row>
    <row r="37" spans="1:14" x14ac:dyDescent="0.25">
      <c r="B37" t="s">
        <v>148</v>
      </c>
      <c r="C37" t="s">
        <v>110</v>
      </c>
      <c r="D37" t="s">
        <v>149</v>
      </c>
      <c r="E37" s="1"/>
      <c r="F37" s="1"/>
      <c r="G37" s="1">
        <v>1</v>
      </c>
      <c r="H37" s="1"/>
      <c r="I37" s="1">
        <v>1</v>
      </c>
      <c r="J37" s="1">
        <v>1</v>
      </c>
      <c r="K37" s="1">
        <v>1</v>
      </c>
      <c r="L37" s="1"/>
      <c r="M37" s="1">
        <v>10</v>
      </c>
      <c r="N37" s="1">
        <v>14</v>
      </c>
    </row>
    <row r="38" spans="1:14" x14ac:dyDescent="0.25">
      <c r="B38" t="s">
        <v>146</v>
      </c>
      <c r="C38" t="s">
        <v>110</v>
      </c>
      <c r="D38" t="s">
        <v>147</v>
      </c>
      <c r="E38" s="1"/>
      <c r="F38" s="1"/>
      <c r="G38" s="1"/>
      <c r="H38" s="1"/>
      <c r="I38" s="1"/>
      <c r="J38" s="1"/>
      <c r="K38" s="1"/>
      <c r="L38" s="1"/>
      <c r="M38" s="1">
        <v>3</v>
      </c>
      <c r="N38" s="1">
        <v>3</v>
      </c>
    </row>
    <row r="39" spans="1:14" x14ac:dyDescent="0.25">
      <c r="A39" t="s">
        <v>265</v>
      </c>
      <c r="E39" s="1">
        <f t="shared" ref="E39:M39" si="4">SUM(E34:E38)</f>
        <v>1</v>
      </c>
      <c r="F39" s="1">
        <f t="shared" si="4"/>
        <v>2</v>
      </c>
      <c r="G39" s="1">
        <f t="shared" si="4"/>
        <v>29</v>
      </c>
      <c r="H39" s="1">
        <f t="shared" si="4"/>
        <v>0</v>
      </c>
      <c r="I39" s="1">
        <f t="shared" si="4"/>
        <v>13</v>
      </c>
      <c r="J39" s="1">
        <f t="shared" si="4"/>
        <v>2</v>
      </c>
      <c r="K39" s="1">
        <f t="shared" si="4"/>
        <v>13</v>
      </c>
      <c r="L39" s="1">
        <f t="shared" si="4"/>
        <v>1</v>
      </c>
      <c r="M39" s="1">
        <f t="shared" si="4"/>
        <v>106</v>
      </c>
      <c r="N39" s="1">
        <f>SUM(N34:N38)</f>
        <v>167</v>
      </c>
    </row>
    <row r="40" spans="1:14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t="s">
        <v>212</v>
      </c>
      <c r="B41" t="s">
        <v>213</v>
      </c>
      <c r="C41" t="s">
        <v>110</v>
      </c>
      <c r="D41" t="s">
        <v>212</v>
      </c>
      <c r="E41" s="1"/>
      <c r="F41" s="1">
        <v>2</v>
      </c>
      <c r="G41" s="1">
        <v>6</v>
      </c>
      <c r="H41" s="1">
        <v>1</v>
      </c>
      <c r="I41" s="1">
        <v>8</v>
      </c>
      <c r="J41" s="1">
        <v>4</v>
      </c>
      <c r="K41" s="1"/>
      <c r="L41" s="1"/>
      <c r="M41" s="1">
        <v>34</v>
      </c>
      <c r="N41" s="1">
        <v>55</v>
      </c>
    </row>
    <row r="42" spans="1:14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t="s">
        <v>75</v>
      </c>
      <c r="B43" t="s">
        <v>191</v>
      </c>
      <c r="C43" t="s">
        <v>11</v>
      </c>
      <c r="D43" t="s">
        <v>192</v>
      </c>
      <c r="E43" s="1"/>
      <c r="F43" s="1"/>
      <c r="G43" s="1">
        <v>1</v>
      </c>
      <c r="H43" s="1"/>
      <c r="I43" s="1">
        <v>2</v>
      </c>
      <c r="J43" s="1">
        <v>1</v>
      </c>
      <c r="K43" s="1">
        <v>1</v>
      </c>
      <c r="L43" s="1"/>
      <c r="M43" s="1">
        <v>2</v>
      </c>
      <c r="N43" s="1">
        <v>7</v>
      </c>
    </row>
    <row r="44" spans="1:14" x14ac:dyDescent="0.25">
      <c r="B44" t="s">
        <v>219</v>
      </c>
      <c r="C44" t="s">
        <v>78</v>
      </c>
      <c r="D44" t="s">
        <v>220</v>
      </c>
      <c r="E44" s="1"/>
      <c r="F44" s="1"/>
      <c r="G44" s="1">
        <v>1</v>
      </c>
      <c r="H44" s="1"/>
      <c r="I44" s="1"/>
      <c r="J44" s="1"/>
      <c r="K44" s="1"/>
      <c r="L44" s="1"/>
      <c r="M44" s="1"/>
      <c r="N44" s="1">
        <v>1</v>
      </c>
    </row>
    <row r="45" spans="1:14" x14ac:dyDescent="0.25">
      <c r="B45" t="s">
        <v>189</v>
      </c>
      <c r="C45" t="s">
        <v>11</v>
      </c>
      <c r="D45" t="s">
        <v>190</v>
      </c>
      <c r="E45" s="1"/>
      <c r="F45" s="1"/>
      <c r="G45" s="1">
        <v>3</v>
      </c>
      <c r="H45" s="1"/>
      <c r="I45" s="1">
        <v>2</v>
      </c>
      <c r="J45" s="1"/>
      <c r="K45" s="1">
        <v>1</v>
      </c>
      <c r="L45" s="1"/>
      <c r="M45" s="1">
        <v>3</v>
      </c>
      <c r="N45" s="1">
        <v>9</v>
      </c>
    </row>
    <row r="46" spans="1:14" x14ac:dyDescent="0.25">
      <c r="B46" t="s">
        <v>177</v>
      </c>
      <c r="C46" t="s">
        <v>11</v>
      </c>
      <c r="D46" t="s">
        <v>178</v>
      </c>
      <c r="E46" s="1"/>
      <c r="F46" s="1"/>
      <c r="G46" s="1">
        <v>2</v>
      </c>
      <c r="H46" s="1"/>
      <c r="I46" s="1">
        <v>2</v>
      </c>
      <c r="J46" s="1"/>
      <c r="K46" s="1"/>
      <c r="L46" s="1"/>
      <c r="M46" s="1">
        <v>4</v>
      </c>
      <c r="N46" s="1">
        <v>8</v>
      </c>
    </row>
    <row r="47" spans="1:14" x14ac:dyDescent="0.25">
      <c r="B47" t="s">
        <v>76</v>
      </c>
      <c r="C47" t="s">
        <v>78</v>
      </c>
      <c r="D47" t="s">
        <v>77</v>
      </c>
      <c r="E47" s="1"/>
      <c r="F47" s="1"/>
      <c r="G47" s="1"/>
      <c r="H47" s="1"/>
      <c r="I47" s="1">
        <v>2</v>
      </c>
      <c r="J47" s="1"/>
      <c r="K47" s="1"/>
      <c r="L47" s="1"/>
      <c r="M47" s="1">
        <v>5</v>
      </c>
      <c r="N47" s="1">
        <v>7</v>
      </c>
    </row>
    <row r="48" spans="1:14" x14ac:dyDescent="0.25">
      <c r="C48" t="s">
        <v>59</v>
      </c>
      <c r="D48" t="s">
        <v>77</v>
      </c>
      <c r="E48" s="1"/>
      <c r="F48" s="1"/>
      <c r="G48" s="1"/>
      <c r="H48" s="1"/>
      <c r="I48" s="1">
        <v>1</v>
      </c>
      <c r="J48" s="1"/>
      <c r="K48" s="1"/>
      <c r="L48" s="1"/>
      <c r="M48" s="1">
        <v>1</v>
      </c>
      <c r="N48" s="1">
        <v>2</v>
      </c>
    </row>
    <row r="49" spans="1:14" x14ac:dyDescent="0.25">
      <c r="A49" t="s">
        <v>266</v>
      </c>
      <c r="E49" s="1">
        <f t="shared" ref="E49:M49" si="5">SUM(E43:E48)</f>
        <v>0</v>
      </c>
      <c r="F49" s="1">
        <f t="shared" si="5"/>
        <v>0</v>
      </c>
      <c r="G49" s="1">
        <f t="shared" si="5"/>
        <v>7</v>
      </c>
      <c r="H49" s="1">
        <f t="shared" si="5"/>
        <v>0</v>
      </c>
      <c r="I49" s="1">
        <f t="shared" si="5"/>
        <v>9</v>
      </c>
      <c r="J49" s="1">
        <f t="shared" si="5"/>
        <v>1</v>
      </c>
      <c r="K49" s="1">
        <f t="shared" si="5"/>
        <v>2</v>
      </c>
      <c r="L49" s="1">
        <f t="shared" si="5"/>
        <v>0</v>
      </c>
      <c r="M49" s="1">
        <f t="shared" si="5"/>
        <v>15</v>
      </c>
      <c r="N49" s="1">
        <f>SUM(N43:N48)</f>
        <v>34</v>
      </c>
    </row>
    <row r="50" spans="1:1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t="s">
        <v>161</v>
      </c>
      <c r="B51" t="s">
        <v>162</v>
      </c>
      <c r="C51" t="s">
        <v>164</v>
      </c>
      <c r="D51" t="s">
        <v>163</v>
      </c>
      <c r="E51" s="1"/>
      <c r="F51" s="1">
        <v>1</v>
      </c>
      <c r="G51" s="1">
        <v>8</v>
      </c>
      <c r="H51" s="1"/>
      <c r="I51" s="1">
        <v>5</v>
      </c>
      <c r="J51" s="1"/>
      <c r="K51" s="1">
        <v>3</v>
      </c>
      <c r="L51" s="1"/>
      <c r="M51" s="1">
        <v>43</v>
      </c>
      <c r="N51" s="1">
        <v>60</v>
      </c>
    </row>
    <row r="52" spans="1:14" x14ac:dyDescent="0.25">
      <c r="B52" t="s">
        <v>160</v>
      </c>
      <c r="C52" t="s">
        <v>11</v>
      </c>
      <c r="D52" t="s">
        <v>161</v>
      </c>
      <c r="E52" s="1"/>
      <c r="F52" s="1">
        <v>1</v>
      </c>
      <c r="G52" s="1">
        <v>6</v>
      </c>
      <c r="H52" s="1"/>
      <c r="I52" s="1"/>
      <c r="J52" s="1"/>
      <c r="K52" s="1">
        <v>2</v>
      </c>
      <c r="L52" s="1"/>
      <c r="M52" s="1">
        <v>27</v>
      </c>
      <c r="N52" s="1">
        <v>36</v>
      </c>
    </row>
    <row r="53" spans="1:14" x14ac:dyDescent="0.25">
      <c r="A53" t="s">
        <v>247</v>
      </c>
      <c r="E53" s="1">
        <f t="shared" ref="E53:M53" si="6">SUM(E51:E52)</f>
        <v>0</v>
      </c>
      <c r="F53" s="1">
        <f t="shared" si="6"/>
        <v>2</v>
      </c>
      <c r="G53" s="1">
        <f t="shared" si="6"/>
        <v>14</v>
      </c>
      <c r="H53" s="1">
        <f t="shared" si="6"/>
        <v>0</v>
      </c>
      <c r="I53" s="1">
        <f t="shared" si="6"/>
        <v>5</v>
      </c>
      <c r="J53" s="1">
        <f t="shared" si="6"/>
        <v>0</v>
      </c>
      <c r="K53" s="1">
        <f t="shared" si="6"/>
        <v>5</v>
      </c>
      <c r="L53" s="1">
        <f t="shared" si="6"/>
        <v>0</v>
      </c>
      <c r="M53" s="1">
        <f t="shared" si="6"/>
        <v>70</v>
      </c>
      <c r="N53" s="1">
        <f>SUM(N51:N52)</f>
        <v>96</v>
      </c>
    </row>
    <row r="54" spans="1:1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t="s">
        <v>205</v>
      </c>
      <c r="B55" t="s">
        <v>195</v>
      </c>
      <c r="C55" t="s">
        <v>11</v>
      </c>
      <c r="D55" t="s">
        <v>196</v>
      </c>
      <c r="E55" s="1"/>
      <c r="F55" s="1"/>
      <c r="G55" s="1">
        <v>5</v>
      </c>
      <c r="H55" s="1"/>
      <c r="I55" s="1">
        <v>1</v>
      </c>
      <c r="J55" s="1"/>
      <c r="K55" s="1"/>
      <c r="L55" s="1"/>
      <c r="M55" s="1">
        <v>6</v>
      </c>
      <c r="N55" s="1">
        <v>12</v>
      </c>
    </row>
    <row r="56" spans="1:1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t="s">
        <v>104</v>
      </c>
      <c r="B57" t="s">
        <v>105</v>
      </c>
      <c r="C57" t="s">
        <v>11</v>
      </c>
      <c r="D57" t="s">
        <v>106</v>
      </c>
      <c r="E57" s="1">
        <v>1</v>
      </c>
      <c r="F57" s="1">
        <v>1</v>
      </c>
      <c r="G57" s="1">
        <v>6</v>
      </c>
      <c r="H57" s="1"/>
      <c r="I57" s="1">
        <v>4</v>
      </c>
      <c r="J57" s="1"/>
      <c r="K57" s="1"/>
      <c r="L57" s="1"/>
      <c r="M57" s="1">
        <v>13</v>
      </c>
      <c r="N57" s="1">
        <v>25</v>
      </c>
    </row>
    <row r="58" spans="1:1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t="s">
        <v>112</v>
      </c>
      <c r="B59" t="s">
        <v>111</v>
      </c>
      <c r="C59" t="s">
        <v>11</v>
      </c>
      <c r="D59" t="s">
        <v>112</v>
      </c>
      <c r="E59" s="1"/>
      <c r="F59" s="1">
        <v>2</v>
      </c>
      <c r="G59" s="1">
        <v>23</v>
      </c>
      <c r="H59" s="1">
        <v>1</v>
      </c>
      <c r="I59" s="1">
        <v>13</v>
      </c>
      <c r="J59" s="1">
        <v>1</v>
      </c>
      <c r="K59" s="1">
        <v>3</v>
      </c>
      <c r="L59" s="1"/>
      <c r="M59" s="1">
        <v>41</v>
      </c>
      <c r="N59" s="1">
        <v>84</v>
      </c>
    </row>
    <row r="60" spans="1:1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5" customFormat="1" x14ac:dyDescent="0.25">
      <c r="A61" s="5" t="s">
        <v>280</v>
      </c>
      <c r="E61" s="6">
        <f t="shared" ref="E61:M61" si="7">SUM(E59,E57,E55,E53,E49,E41,E39,E32,E26,E15,E8)</f>
        <v>4</v>
      </c>
      <c r="F61" s="6">
        <f t="shared" si="7"/>
        <v>32</v>
      </c>
      <c r="G61" s="6">
        <f t="shared" si="7"/>
        <v>380</v>
      </c>
      <c r="H61" s="6">
        <f t="shared" si="7"/>
        <v>2</v>
      </c>
      <c r="I61" s="6">
        <f t="shared" si="7"/>
        <v>173</v>
      </c>
      <c r="J61" s="6">
        <f t="shared" si="7"/>
        <v>19</v>
      </c>
      <c r="K61" s="6">
        <f t="shared" si="7"/>
        <v>65</v>
      </c>
      <c r="L61" s="6">
        <f t="shared" si="7"/>
        <v>3</v>
      </c>
      <c r="M61" s="6">
        <f t="shared" si="7"/>
        <v>961</v>
      </c>
      <c r="N61" s="6">
        <f>SUM(N59,N57,N55,N53,N49,N41,N39,N32,N26,N15,N8)</f>
        <v>1639</v>
      </c>
    </row>
    <row r="62" spans="1:1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5" customFormat="1" x14ac:dyDescent="0.25">
      <c r="A63" s="5" t="s">
        <v>273</v>
      </c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t="s">
        <v>67</v>
      </c>
      <c r="B64" t="s">
        <v>136</v>
      </c>
      <c r="C64" t="s">
        <v>70</v>
      </c>
      <c r="D64" t="s">
        <v>137</v>
      </c>
      <c r="E64" s="1"/>
      <c r="F64" s="1"/>
      <c r="G64" s="1">
        <v>3</v>
      </c>
      <c r="H64" s="1"/>
      <c r="I64" s="1">
        <v>1</v>
      </c>
      <c r="J64" s="1"/>
      <c r="K64" s="1"/>
      <c r="L64" s="1"/>
      <c r="M64" s="1">
        <v>3</v>
      </c>
      <c r="N64" s="1">
        <v>7</v>
      </c>
    </row>
    <row r="65" spans="1:14" x14ac:dyDescent="0.25">
      <c r="C65" t="s">
        <v>159</v>
      </c>
      <c r="D65" t="s">
        <v>137</v>
      </c>
      <c r="E65" s="1"/>
      <c r="F65" s="1"/>
      <c r="G65" s="1">
        <v>1</v>
      </c>
      <c r="H65" s="1"/>
      <c r="I65" s="1"/>
      <c r="J65" s="1"/>
      <c r="K65" s="1"/>
      <c r="L65" s="1"/>
      <c r="M65" s="1">
        <v>4</v>
      </c>
      <c r="N65" s="1">
        <v>5</v>
      </c>
    </row>
    <row r="66" spans="1:14" x14ac:dyDescent="0.25">
      <c r="B66" t="s">
        <v>240</v>
      </c>
      <c r="C66" t="s">
        <v>229</v>
      </c>
      <c r="D66" t="s">
        <v>241</v>
      </c>
      <c r="E66" s="1"/>
      <c r="F66" s="1"/>
      <c r="G66" s="1">
        <v>12</v>
      </c>
      <c r="H66" s="1"/>
      <c r="I66" s="1">
        <v>4</v>
      </c>
      <c r="J66" s="1"/>
      <c r="K66" s="1"/>
      <c r="L66" s="1"/>
      <c r="M66" s="1">
        <v>4</v>
      </c>
      <c r="N66" s="1">
        <v>20</v>
      </c>
    </row>
    <row r="67" spans="1:14" x14ac:dyDescent="0.25">
      <c r="B67" t="s">
        <v>66</v>
      </c>
      <c r="C67" t="s">
        <v>70</v>
      </c>
      <c r="D67" t="s">
        <v>125</v>
      </c>
      <c r="E67" s="1"/>
      <c r="F67" s="1"/>
      <c r="G67" s="1">
        <v>3</v>
      </c>
      <c r="H67" s="1"/>
      <c r="I67" s="1"/>
      <c r="J67" s="1"/>
      <c r="K67" s="1"/>
      <c r="L67" s="1"/>
      <c r="M67" s="1">
        <v>12</v>
      </c>
      <c r="N67" s="1">
        <v>15</v>
      </c>
    </row>
    <row r="68" spans="1:14" x14ac:dyDescent="0.25">
      <c r="C68" t="s">
        <v>159</v>
      </c>
      <c r="D68" t="s">
        <v>125</v>
      </c>
      <c r="E68" s="1"/>
      <c r="F68" s="1"/>
      <c r="G68" s="1"/>
      <c r="H68" s="1"/>
      <c r="I68" s="1"/>
      <c r="J68" s="1"/>
      <c r="K68" s="1"/>
      <c r="L68" s="1"/>
      <c r="M68" s="1">
        <v>2</v>
      </c>
      <c r="N68" s="1">
        <v>2</v>
      </c>
    </row>
    <row r="69" spans="1:14" x14ac:dyDescent="0.25">
      <c r="B69" t="s">
        <v>68</v>
      </c>
      <c r="C69" t="s">
        <v>70</v>
      </c>
      <c r="D69" t="s">
        <v>69</v>
      </c>
      <c r="E69" s="1"/>
      <c r="F69" s="1"/>
      <c r="G69" s="1">
        <v>1</v>
      </c>
      <c r="H69" s="1"/>
      <c r="I69" s="1"/>
      <c r="J69" s="1"/>
      <c r="K69" s="1"/>
      <c r="L69" s="1"/>
      <c r="M69" s="1">
        <v>5</v>
      </c>
      <c r="N69" s="1">
        <v>6</v>
      </c>
    </row>
    <row r="70" spans="1:14" x14ac:dyDescent="0.25">
      <c r="A70" t="s">
        <v>248</v>
      </c>
      <c r="E70" s="1">
        <f t="shared" ref="E70:M70" si="8">SUM(E64:E69)</f>
        <v>0</v>
      </c>
      <c r="F70" s="1">
        <f t="shared" si="8"/>
        <v>0</v>
      </c>
      <c r="G70" s="1">
        <f t="shared" si="8"/>
        <v>20</v>
      </c>
      <c r="H70" s="1">
        <f t="shared" si="8"/>
        <v>0</v>
      </c>
      <c r="I70" s="1">
        <f t="shared" si="8"/>
        <v>5</v>
      </c>
      <c r="J70" s="1">
        <f t="shared" si="8"/>
        <v>0</v>
      </c>
      <c r="K70" s="1">
        <f t="shared" si="8"/>
        <v>0</v>
      </c>
      <c r="L70" s="1">
        <f t="shared" si="8"/>
        <v>0</v>
      </c>
      <c r="M70" s="1">
        <f t="shared" si="8"/>
        <v>30</v>
      </c>
      <c r="N70" s="1">
        <f>SUM(N64:N69)</f>
        <v>55</v>
      </c>
    </row>
    <row r="71" spans="1:1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t="s">
        <v>20</v>
      </c>
      <c r="B72" t="s">
        <v>126</v>
      </c>
      <c r="C72" t="s">
        <v>70</v>
      </c>
      <c r="D72" t="s">
        <v>127</v>
      </c>
      <c r="E72" s="1">
        <v>1</v>
      </c>
      <c r="F72" s="1">
        <v>2</v>
      </c>
      <c r="G72" s="1">
        <v>13</v>
      </c>
      <c r="H72" s="1"/>
      <c r="I72" s="1">
        <v>13</v>
      </c>
      <c r="J72" s="1">
        <v>3</v>
      </c>
      <c r="K72" s="1">
        <v>2</v>
      </c>
      <c r="L72" s="1"/>
      <c r="M72" s="1">
        <v>104</v>
      </c>
      <c r="N72" s="1">
        <v>138</v>
      </c>
    </row>
    <row r="73" spans="1:14" x14ac:dyDescent="0.25">
      <c r="B73" t="s">
        <v>187</v>
      </c>
      <c r="C73" t="s">
        <v>70</v>
      </c>
      <c r="D73" t="s">
        <v>188</v>
      </c>
      <c r="E73" s="1"/>
      <c r="F73" s="1"/>
      <c r="G73" s="1">
        <v>2</v>
      </c>
      <c r="H73" s="1"/>
      <c r="I73" s="1">
        <v>4</v>
      </c>
      <c r="J73" s="1"/>
      <c r="K73" s="1"/>
      <c r="L73" s="1"/>
      <c r="M73" s="1">
        <v>5</v>
      </c>
      <c r="N73" s="1">
        <v>11</v>
      </c>
    </row>
    <row r="74" spans="1:14" x14ac:dyDescent="0.25">
      <c r="B74" t="s">
        <v>172</v>
      </c>
      <c r="C74" t="s">
        <v>70</v>
      </c>
      <c r="D74" t="s">
        <v>173</v>
      </c>
      <c r="E74" s="1">
        <v>1</v>
      </c>
      <c r="F74" s="1"/>
      <c r="G74" s="1">
        <v>3</v>
      </c>
      <c r="H74" s="1"/>
      <c r="I74" s="1"/>
      <c r="J74" s="1"/>
      <c r="K74" s="1"/>
      <c r="L74" s="1"/>
      <c r="M74" s="1">
        <v>11</v>
      </c>
      <c r="N74" s="1">
        <v>15</v>
      </c>
    </row>
    <row r="75" spans="1:14" x14ac:dyDescent="0.25">
      <c r="B75" t="s">
        <v>225</v>
      </c>
      <c r="C75" t="s">
        <v>70</v>
      </c>
      <c r="D75" t="s">
        <v>226</v>
      </c>
      <c r="E75" s="1"/>
      <c r="F75" s="1"/>
      <c r="G75" s="1"/>
      <c r="H75" s="1"/>
      <c r="I75" s="1">
        <v>2</v>
      </c>
      <c r="J75" s="1"/>
      <c r="K75" s="1"/>
      <c r="L75" s="1"/>
      <c r="M75" s="1"/>
      <c r="N75" s="1">
        <v>2</v>
      </c>
    </row>
    <row r="76" spans="1:14" x14ac:dyDescent="0.25">
      <c r="B76" t="s">
        <v>221</v>
      </c>
      <c r="C76" t="s">
        <v>70</v>
      </c>
      <c r="D76" t="s">
        <v>222</v>
      </c>
      <c r="E76" s="1"/>
      <c r="F76" s="1">
        <v>1</v>
      </c>
      <c r="G76" s="1"/>
      <c r="H76" s="1"/>
      <c r="I76" s="1">
        <v>1</v>
      </c>
      <c r="J76" s="1"/>
      <c r="K76" s="1"/>
      <c r="L76" s="1"/>
      <c r="M76" s="1">
        <v>6</v>
      </c>
      <c r="N76" s="1">
        <v>8</v>
      </c>
    </row>
    <row r="77" spans="1:14" x14ac:dyDescent="0.25">
      <c r="B77" t="s">
        <v>134</v>
      </c>
      <c r="C77" t="s">
        <v>70</v>
      </c>
      <c r="D77" t="s">
        <v>135</v>
      </c>
      <c r="E77" s="1"/>
      <c r="F77" s="1">
        <v>3</v>
      </c>
      <c r="G77" s="1">
        <v>14</v>
      </c>
      <c r="H77" s="1"/>
      <c r="I77" s="1">
        <v>10</v>
      </c>
      <c r="J77" s="1"/>
      <c r="K77" s="1">
        <v>4</v>
      </c>
      <c r="L77" s="1"/>
      <c r="M77" s="1">
        <v>75</v>
      </c>
      <c r="N77" s="1">
        <v>106</v>
      </c>
    </row>
    <row r="78" spans="1:14" x14ac:dyDescent="0.25">
      <c r="B78" t="s">
        <v>91</v>
      </c>
      <c r="C78" t="s">
        <v>70</v>
      </c>
      <c r="D78" t="s">
        <v>92</v>
      </c>
      <c r="E78" s="1"/>
      <c r="F78" s="1"/>
      <c r="G78" s="1">
        <v>23</v>
      </c>
      <c r="H78" s="1"/>
      <c r="I78" s="1">
        <v>10</v>
      </c>
      <c r="J78" s="1">
        <v>3</v>
      </c>
      <c r="K78" s="1">
        <v>3</v>
      </c>
      <c r="L78" s="1"/>
      <c r="M78" s="1">
        <v>39</v>
      </c>
      <c r="N78" s="1">
        <v>78</v>
      </c>
    </row>
    <row r="79" spans="1:14" x14ac:dyDescent="0.25">
      <c r="B79" t="s">
        <v>242</v>
      </c>
      <c r="C79" t="s">
        <v>229</v>
      </c>
      <c r="D79" t="s">
        <v>243</v>
      </c>
      <c r="E79" s="1"/>
      <c r="F79" s="1"/>
      <c r="G79" s="1">
        <v>1</v>
      </c>
      <c r="H79" s="1"/>
      <c r="I79" s="1">
        <v>2</v>
      </c>
      <c r="J79" s="1"/>
      <c r="K79" s="1"/>
      <c r="L79" s="1"/>
      <c r="M79" s="1"/>
      <c r="N79" s="1">
        <v>3</v>
      </c>
    </row>
    <row r="80" spans="1:14" x14ac:dyDescent="0.25">
      <c r="A80" t="s">
        <v>249</v>
      </c>
      <c r="E80" s="1">
        <f t="shared" ref="E80:M80" si="9">SUM(E72:E79)</f>
        <v>2</v>
      </c>
      <c r="F80" s="1">
        <f t="shared" si="9"/>
        <v>6</v>
      </c>
      <c r="G80" s="1">
        <f t="shared" si="9"/>
        <v>56</v>
      </c>
      <c r="H80" s="1">
        <f t="shared" si="9"/>
        <v>0</v>
      </c>
      <c r="I80" s="1">
        <f t="shared" si="9"/>
        <v>42</v>
      </c>
      <c r="J80" s="1">
        <f t="shared" si="9"/>
        <v>6</v>
      </c>
      <c r="K80" s="1">
        <f t="shared" si="9"/>
        <v>9</v>
      </c>
      <c r="L80" s="1">
        <f t="shared" si="9"/>
        <v>0</v>
      </c>
      <c r="M80" s="1">
        <f t="shared" si="9"/>
        <v>240</v>
      </c>
      <c r="N80" s="1">
        <f>SUM(N72:N79)</f>
        <v>361</v>
      </c>
    </row>
    <row r="81" spans="1:14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t="s">
        <v>29</v>
      </c>
      <c r="B82" t="s">
        <v>28</v>
      </c>
      <c r="C82" t="s">
        <v>141</v>
      </c>
      <c r="D82" t="s">
        <v>140</v>
      </c>
      <c r="E82" s="1">
        <v>1</v>
      </c>
      <c r="F82" s="1">
        <v>2</v>
      </c>
      <c r="G82" s="1">
        <v>8</v>
      </c>
      <c r="H82" s="1"/>
      <c r="I82" s="1">
        <v>5</v>
      </c>
      <c r="J82" s="1"/>
      <c r="K82" s="1">
        <v>2</v>
      </c>
      <c r="L82" s="1">
        <v>1</v>
      </c>
      <c r="M82" s="1">
        <v>91</v>
      </c>
      <c r="N82" s="1">
        <v>110</v>
      </c>
    </row>
    <row r="83" spans="1:14" x14ac:dyDescent="0.25">
      <c r="B83" t="s">
        <v>227</v>
      </c>
      <c r="C83" t="s">
        <v>229</v>
      </c>
      <c r="D83" t="s">
        <v>228</v>
      </c>
      <c r="E83" s="1"/>
      <c r="F83" s="1"/>
      <c r="G83" s="1">
        <v>1</v>
      </c>
      <c r="H83" s="1"/>
      <c r="I83" s="1">
        <v>3</v>
      </c>
      <c r="J83" s="1"/>
      <c r="K83" s="1">
        <v>1</v>
      </c>
      <c r="L83" s="1"/>
      <c r="M83" s="1">
        <v>9</v>
      </c>
      <c r="N83" s="1">
        <v>14</v>
      </c>
    </row>
    <row r="84" spans="1:14" x14ac:dyDescent="0.25">
      <c r="A84" t="s">
        <v>250</v>
      </c>
      <c r="E84" s="1">
        <f t="shared" ref="E84:M84" si="10">SUM(E82:E83)</f>
        <v>1</v>
      </c>
      <c r="F84" s="1">
        <f t="shared" si="10"/>
        <v>2</v>
      </c>
      <c r="G84" s="1">
        <f t="shared" si="10"/>
        <v>9</v>
      </c>
      <c r="H84" s="1">
        <f t="shared" si="10"/>
        <v>0</v>
      </c>
      <c r="I84" s="1">
        <f t="shared" si="10"/>
        <v>8</v>
      </c>
      <c r="J84" s="1">
        <f t="shared" si="10"/>
        <v>0</v>
      </c>
      <c r="K84" s="1">
        <f t="shared" si="10"/>
        <v>3</v>
      </c>
      <c r="L84" s="1">
        <f t="shared" si="10"/>
        <v>1</v>
      </c>
      <c r="M84" s="1">
        <f t="shared" si="10"/>
        <v>100</v>
      </c>
      <c r="N84" s="1">
        <f>SUM(N82:N83)</f>
        <v>124</v>
      </c>
    </row>
    <row r="85" spans="1:14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5" customFormat="1" x14ac:dyDescent="0.25">
      <c r="A86" s="5" t="s">
        <v>278</v>
      </c>
      <c r="E86" s="6">
        <f t="shared" ref="E86:M86" si="11">SUM(E84,E80,E70)</f>
        <v>3</v>
      </c>
      <c r="F86" s="6">
        <f t="shared" si="11"/>
        <v>8</v>
      </c>
      <c r="G86" s="6">
        <f t="shared" si="11"/>
        <v>85</v>
      </c>
      <c r="H86" s="6">
        <f t="shared" si="11"/>
        <v>0</v>
      </c>
      <c r="I86" s="6">
        <f t="shared" si="11"/>
        <v>55</v>
      </c>
      <c r="J86" s="6">
        <f t="shared" si="11"/>
        <v>6</v>
      </c>
      <c r="K86" s="6">
        <f t="shared" si="11"/>
        <v>12</v>
      </c>
      <c r="L86" s="6">
        <f t="shared" si="11"/>
        <v>1</v>
      </c>
      <c r="M86" s="6">
        <f t="shared" si="11"/>
        <v>370</v>
      </c>
      <c r="N86" s="6">
        <f>SUM(N84,N80,N70)</f>
        <v>540</v>
      </c>
    </row>
    <row r="87" spans="1:14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5" t="s">
        <v>275</v>
      </c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t="s">
        <v>122</v>
      </c>
      <c r="B89" t="s">
        <v>121</v>
      </c>
      <c r="C89" t="s">
        <v>32</v>
      </c>
      <c r="D89" t="s">
        <v>122</v>
      </c>
      <c r="E89" s="1"/>
      <c r="F89" s="1"/>
      <c r="G89" s="1">
        <v>8</v>
      </c>
      <c r="H89" s="1"/>
      <c r="I89" s="1">
        <v>5</v>
      </c>
      <c r="J89" s="1"/>
      <c r="K89" s="1">
        <v>3</v>
      </c>
      <c r="L89" s="1"/>
      <c r="M89" s="1">
        <v>30</v>
      </c>
      <c r="N89" s="1">
        <v>46</v>
      </c>
    </row>
    <row r="90" spans="1:14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t="s">
        <v>53</v>
      </c>
      <c r="B91" t="s">
        <v>52</v>
      </c>
      <c r="C91" t="s">
        <v>32</v>
      </c>
      <c r="D91" t="s">
        <v>53</v>
      </c>
      <c r="E91" s="1">
        <v>3</v>
      </c>
      <c r="F91" s="1">
        <v>23</v>
      </c>
      <c r="G91" s="1">
        <v>170</v>
      </c>
      <c r="H91" s="1"/>
      <c r="I91" s="1">
        <v>74</v>
      </c>
      <c r="J91" s="1">
        <v>11</v>
      </c>
      <c r="K91" s="1">
        <v>17</v>
      </c>
      <c r="L91" s="1">
        <v>1</v>
      </c>
      <c r="M91" s="1">
        <v>139</v>
      </c>
      <c r="N91" s="1">
        <v>438</v>
      </c>
    </row>
    <row r="92" spans="1:14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t="s">
        <v>88</v>
      </c>
      <c r="B93" t="s">
        <v>87</v>
      </c>
      <c r="C93" t="s">
        <v>32</v>
      </c>
      <c r="D93" t="s">
        <v>88</v>
      </c>
      <c r="E93" s="1"/>
      <c r="F93" s="1"/>
      <c r="G93" s="1">
        <v>2</v>
      </c>
      <c r="H93" s="1"/>
      <c r="I93" s="1"/>
      <c r="J93" s="1"/>
      <c r="K93" s="1"/>
      <c r="L93" s="1"/>
      <c r="M93" s="1">
        <v>1</v>
      </c>
      <c r="N93" s="1">
        <v>3</v>
      </c>
    </row>
    <row r="94" spans="1:14" x14ac:dyDescent="0.25">
      <c r="C94" t="s">
        <v>48</v>
      </c>
      <c r="D94" t="s">
        <v>88</v>
      </c>
      <c r="E94" s="1"/>
      <c r="F94" s="1">
        <v>2</v>
      </c>
      <c r="G94" s="1">
        <v>21</v>
      </c>
      <c r="H94" s="1"/>
      <c r="I94" s="1">
        <v>9</v>
      </c>
      <c r="J94" s="1"/>
      <c r="K94" s="1"/>
      <c r="L94" s="1"/>
      <c r="M94" s="1">
        <v>33</v>
      </c>
      <c r="N94" s="1">
        <v>65</v>
      </c>
    </row>
    <row r="95" spans="1:14" x14ac:dyDescent="0.25">
      <c r="B95" t="s">
        <v>166</v>
      </c>
      <c r="C95" t="s">
        <v>86</v>
      </c>
      <c r="D95" t="s">
        <v>167</v>
      </c>
      <c r="E95" s="1"/>
      <c r="F95" s="1"/>
      <c r="G95" s="1"/>
      <c r="H95" s="1"/>
      <c r="I95" s="1"/>
      <c r="J95" s="1"/>
      <c r="K95" s="1"/>
      <c r="L95" s="1"/>
      <c r="M95" s="1">
        <v>1</v>
      </c>
      <c r="N95" s="1">
        <v>1</v>
      </c>
    </row>
    <row r="96" spans="1:14" x14ac:dyDescent="0.25">
      <c r="B96" t="s">
        <v>214</v>
      </c>
      <c r="C96" t="s">
        <v>48</v>
      </c>
      <c r="D96" t="s">
        <v>215</v>
      </c>
      <c r="E96" s="1"/>
      <c r="F96" s="1"/>
      <c r="G96" s="1">
        <v>5</v>
      </c>
      <c r="H96" s="1"/>
      <c r="I96" s="1">
        <v>2</v>
      </c>
      <c r="J96" s="1"/>
      <c r="K96" s="1"/>
      <c r="L96" s="1"/>
      <c r="M96" s="1">
        <v>29</v>
      </c>
      <c r="N96" s="1">
        <v>36</v>
      </c>
    </row>
    <row r="97" spans="1:14" x14ac:dyDescent="0.25">
      <c r="B97" t="s">
        <v>216</v>
      </c>
      <c r="C97" t="s">
        <v>218</v>
      </c>
      <c r="D97" t="s">
        <v>217</v>
      </c>
      <c r="E97" s="1"/>
      <c r="F97" s="1">
        <v>1</v>
      </c>
      <c r="G97" s="1">
        <v>14</v>
      </c>
      <c r="H97" s="1"/>
      <c r="I97" s="1">
        <v>10</v>
      </c>
      <c r="J97" s="1">
        <v>1</v>
      </c>
      <c r="K97" s="1">
        <v>4</v>
      </c>
      <c r="L97" s="1"/>
      <c r="M97" s="1">
        <v>20</v>
      </c>
      <c r="N97" s="1">
        <v>50</v>
      </c>
    </row>
    <row r="98" spans="1:14" x14ac:dyDescent="0.25">
      <c r="A98" t="s">
        <v>251</v>
      </c>
      <c r="E98" s="1">
        <f t="shared" ref="E98:M98" si="12">SUM(E93:E97)</f>
        <v>0</v>
      </c>
      <c r="F98" s="1">
        <f t="shared" si="12"/>
        <v>3</v>
      </c>
      <c r="G98" s="1">
        <f t="shared" si="12"/>
        <v>42</v>
      </c>
      <c r="H98" s="1">
        <f t="shared" si="12"/>
        <v>0</v>
      </c>
      <c r="I98" s="1">
        <f t="shared" si="12"/>
        <v>21</v>
      </c>
      <c r="J98" s="1">
        <f t="shared" si="12"/>
        <v>1</v>
      </c>
      <c r="K98" s="1">
        <f t="shared" si="12"/>
        <v>4</v>
      </c>
      <c r="L98" s="1">
        <f t="shared" si="12"/>
        <v>0</v>
      </c>
      <c r="M98" s="1">
        <f t="shared" si="12"/>
        <v>84</v>
      </c>
      <c r="N98" s="1">
        <f>SUM(N93:N97)</f>
        <v>155</v>
      </c>
    </row>
    <row r="99" spans="1:14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t="s">
        <v>79</v>
      </c>
      <c r="B100" t="s">
        <v>80</v>
      </c>
      <c r="C100" t="s">
        <v>48</v>
      </c>
      <c r="D100" t="s">
        <v>81</v>
      </c>
      <c r="E100" s="1"/>
      <c r="F100" s="1">
        <v>1</v>
      </c>
      <c r="G100" s="1">
        <v>7</v>
      </c>
      <c r="H100" s="1"/>
      <c r="I100" s="1">
        <v>3</v>
      </c>
      <c r="J100" s="1">
        <v>1</v>
      </c>
      <c r="K100" s="1">
        <v>1</v>
      </c>
      <c r="L100" s="1">
        <v>1</v>
      </c>
      <c r="M100" s="1">
        <v>27</v>
      </c>
      <c r="N100" s="1">
        <v>41</v>
      </c>
    </row>
    <row r="101" spans="1:14" x14ac:dyDescent="0.25">
      <c r="B101" t="s">
        <v>174</v>
      </c>
      <c r="C101" t="s">
        <v>32</v>
      </c>
      <c r="D101" t="s">
        <v>175</v>
      </c>
      <c r="E101" s="1"/>
      <c r="F101" s="1"/>
      <c r="G101" s="1">
        <v>2</v>
      </c>
      <c r="H101" s="1"/>
      <c r="I101" s="1">
        <v>2</v>
      </c>
      <c r="J101" s="1"/>
      <c r="K101" s="1">
        <v>2</v>
      </c>
      <c r="L101" s="1"/>
      <c r="M101" s="1">
        <v>26</v>
      </c>
      <c r="N101" s="1">
        <v>32</v>
      </c>
    </row>
    <row r="102" spans="1:14" x14ac:dyDescent="0.25">
      <c r="A102" t="s">
        <v>253</v>
      </c>
      <c r="E102" s="1">
        <f t="shared" ref="E102:M102" si="13">SUM(E100:E101)</f>
        <v>0</v>
      </c>
      <c r="F102" s="1">
        <f t="shared" si="13"/>
        <v>1</v>
      </c>
      <c r="G102" s="1">
        <f t="shared" si="13"/>
        <v>9</v>
      </c>
      <c r="H102" s="1">
        <f t="shared" si="13"/>
        <v>0</v>
      </c>
      <c r="I102" s="1">
        <f t="shared" si="13"/>
        <v>5</v>
      </c>
      <c r="J102" s="1">
        <f t="shared" si="13"/>
        <v>1</v>
      </c>
      <c r="K102" s="1">
        <f t="shared" si="13"/>
        <v>3</v>
      </c>
      <c r="L102" s="1">
        <f t="shared" si="13"/>
        <v>1</v>
      </c>
      <c r="M102" s="1">
        <f t="shared" si="13"/>
        <v>53</v>
      </c>
      <c r="N102" s="1">
        <f>SUM(N100:N101)</f>
        <v>73</v>
      </c>
    </row>
    <row r="103" spans="1:14" x14ac:dyDescent="0.25"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t="s">
        <v>46</v>
      </c>
      <c r="B104" t="s">
        <v>45</v>
      </c>
      <c r="C104" t="s">
        <v>32</v>
      </c>
      <c r="D104" t="s">
        <v>47</v>
      </c>
      <c r="E104" s="1"/>
      <c r="F104" s="1">
        <v>2</v>
      </c>
      <c r="G104" s="1">
        <v>5</v>
      </c>
      <c r="H104" s="1"/>
      <c r="I104" s="1">
        <v>4</v>
      </c>
      <c r="J104" s="1">
        <v>1</v>
      </c>
      <c r="K104" s="1"/>
      <c r="L104" s="1"/>
      <c r="M104" s="1">
        <v>7</v>
      </c>
      <c r="N104" s="1">
        <v>19</v>
      </c>
    </row>
    <row r="105" spans="1:14" x14ac:dyDescent="0.25">
      <c r="C105" t="s">
        <v>48</v>
      </c>
      <c r="D105" t="s">
        <v>47</v>
      </c>
      <c r="E105" s="1">
        <v>1</v>
      </c>
      <c r="F105" s="1">
        <v>11</v>
      </c>
      <c r="G105" s="1">
        <v>49</v>
      </c>
      <c r="H105" s="1"/>
      <c r="I105" s="1">
        <v>11</v>
      </c>
      <c r="J105" s="1">
        <v>7</v>
      </c>
      <c r="K105" s="1">
        <v>8</v>
      </c>
      <c r="L105" s="1"/>
      <c r="M105" s="1">
        <v>68</v>
      </c>
      <c r="N105" s="1">
        <v>155</v>
      </c>
    </row>
    <row r="106" spans="1:14" x14ac:dyDescent="0.25">
      <c r="A106" t="s">
        <v>254</v>
      </c>
      <c r="E106" s="1">
        <f t="shared" ref="E106:M106" si="14">SUM(E104:E105)</f>
        <v>1</v>
      </c>
      <c r="F106" s="1">
        <f t="shared" si="14"/>
        <v>13</v>
      </c>
      <c r="G106" s="1">
        <f t="shared" si="14"/>
        <v>54</v>
      </c>
      <c r="H106" s="1">
        <f t="shared" si="14"/>
        <v>0</v>
      </c>
      <c r="I106" s="1">
        <f t="shared" si="14"/>
        <v>15</v>
      </c>
      <c r="J106" s="1">
        <f t="shared" si="14"/>
        <v>8</v>
      </c>
      <c r="K106" s="1">
        <f t="shared" si="14"/>
        <v>8</v>
      </c>
      <c r="L106" s="1">
        <f t="shared" si="14"/>
        <v>0</v>
      </c>
      <c r="M106" s="1">
        <f t="shared" si="14"/>
        <v>75</v>
      </c>
      <c r="N106" s="1">
        <f>SUM(N104:N105)</f>
        <v>174</v>
      </c>
    </row>
    <row r="107" spans="1:14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t="s">
        <v>143</v>
      </c>
      <c r="B108" t="s">
        <v>142</v>
      </c>
      <c r="C108" t="s">
        <v>32</v>
      </c>
      <c r="D108" t="s">
        <v>165</v>
      </c>
      <c r="E108" s="1"/>
      <c r="F108" s="1"/>
      <c r="G108" s="1">
        <v>2</v>
      </c>
      <c r="H108" s="1"/>
      <c r="I108" s="1"/>
      <c r="J108" s="1"/>
      <c r="K108" s="1"/>
      <c r="L108" s="1"/>
      <c r="M108" s="1">
        <v>23</v>
      </c>
      <c r="N108" s="1">
        <v>25</v>
      </c>
    </row>
    <row r="109" spans="1:14" x14ac:dyDescent="0.25">
      <c r="B109" t="s">
        <v>144</v>
      </c>
      <c r="C109" t="s">
        <v>48</v>
      </c>
      <c r="D109" t="s">
        <v>145</v>
      </c>
      <c r="E109" s="1"/>
      <c r="F109" s="1"/>
      <c r="G109" s="1">
        <v>2</v>
      </c>
      <c r="H109" s="1"/>
      <c r="I109" s="1">
        <v>1</v>
      </c>
      <c r="J109" s="1"/>
      <c r="K109" s="1"/>
      <c r="L109" s="1"/>
      <c r="M109" s="1">
        <v>17</v>
      </c>
      <c r="N109" s="1">
        <v>20</v>
      </c>
    </row>
    <row r="110" spans="1:14" x14ac:dyDescent="0.25">
      <c r="A110" t="s">
        <v>267</v>
      </c>
      <c r="E110" s="1">
        <f t="shared" ref="E110:M110" si="15">SUM(E108:E109)</f>
        <v>0</v>
      </c>
      <c r="F110" s="1">
        <f t="shared" si="15"/>
        <v>0</v>
      </c>
      <c r="G110" s="1">
        <f t="shared" si="15"/>
        <v>4</v>
      </c>
      <c r="H110" s="1">
        <f t="shared" si="15"/>
        <v>0</v>
      </c>
      <c r="I110" s="1">
        <f t="shared" si="15"/>
        <v>1</v>
      </c>
      <c r="J110" s="1">
        <f t="shared" si="15"/>
        <v>0</v>
      </c>
      <c r="K110" s="1">
        <f t="shared" si="15"/>
        <v>0</v>
      </c>
      <c r="L110" s="1">
        <f t="shared" si="15"/>
        <v>0</v>
      </c>
      <c r="M110" s="1">
        <f t="shared" si="15"/>
        <v>40</v>
      </c>
      <c r="N110" s="1">
        <f>SUM(N108:N109)</f>
        <v>45</v>
      </c>
    </row>
    <row r="111" spans="1:14" x14ac:dyDescent="0.25"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t="s">
        <v>102</v>
      </c>
      <c r="B112" t="s">
        <v>101</v>
      </c>
      <c r="C112" t="s">
        <v>48</v>
      </c>
      <c r="D112" t="s">
        <v>103</v>
      </c>
      <c r="E112" s="1">
        <v>4</v>
      </c>
      <c r="F112" s="1">
        <v>5</v>
      </c>
      <c r="G112" s="1">
        <v>86</v>
      </c>
      <c r="H112" s="1">
        <v>1</v>
      </c>
      <c r="I112" s="1">
        <v>17</v>
      </c>
      <c r="J112" s="1">
        <v>4</v>
      </c>
      <c r="K112" s="1">
        <v>2</v>
      </c>
      <c r="L112" s="1"/>
      <c r="M112" s="1">
        <v>121</v>
      </c>
      <c r="N112" s="1">
        <v>240</v>
      </c>
    </row>
    <row r="113" spans="1:14" x14ac:dyDescent="0.25"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t="s">
        <v>100</v>
      </c>
      <c r="B114" t="s">
        <v>99</v>
      </c>
      <c r="C114" t="s">
        <v>32</v>
      </c>
      <c r="D114" t="s">
        <v>120</v>
      </c>
      <c r="E114" s="1">
        <v>1</v>
      </c>
      <c r="F114" s="1">
        <v>2</v>
      </c>
      <c r="G114" s="1">
        <v>23</v>
      </c>
      <c r="H114" s="1"/>
      <c r="I114" s="1">
        <v>18</v>
      </c>
      <c r="J114" s="1">
        <v>1</v>
      </c>
      <c r="K114" s="1">
        <v>5</v>
      </c>
      <c r="L114" s="1"/>
      <c r="M114" s="1">
        <v>109</v>
      </c>
      <c r="N114" s="1">
        <v>159</v>
      </c>
    </row>
    <row r="115" spans="1:14" x14ac:dyDescent="0.25">
      <c r="B115" t="s">
        <v>154</v>
      </c>
      <c r="C115" t="s">
        <v>48</v>
      </c>
      <c r="D115" t="s">
        <v>155</v>
      </c>
      <c r="E115" s="1"/>
      <c r="F115" s="1"/>
      <c r="G115" s="1">
        <v>1</v>
      </c>
      <c r="H115" s="1"/>
      <c r="I115" s="1"/>
      <c r="J115" s="1"/>
      <c r="K115" s="1"/>
      <c r="L115" s="1"/>
      <c r="M115" s="1">
        <v>15</v>
      </c>
      <c r="N115" s="1">
        <v>16</v>
      </c>
    </row>
    <row r="116" spans="1:14" x14ac:dyDescent="0.25">
      <c r="C116" t="s">
        <v>182</v>
      </c>
      <c r="D116" t="s">
        <v>155</v>
      </c>
      <c r="E116" s="1">
        <v>1</v>
      </c>
      <c r="F116" s="1"/>
      <c r="G116" s="1"/>
      <c r="H116" s="1"/>
      <c r="I116" s="1"/>
      <c r="J116" s="1"/>
      <c r="K116" s="1"/>
      <c r="L116" s="1"/>
      <c r="M116" s="1">
        <v>2</v>
      </c>
      <c r="N116" s="1">
        <v>3</v>
      </c>
    </row>
    <row r="117" spans="1:14" x14ac:dyDescent="0.25">
      <c r="B117" t="s">
        <v>157</v>
      </c>
      <c r="C117" t="s">
        <v>48</v>
      </c>
      <c r="D117" t="s">
        <v>158</v>
      </c>
      <c r="E117" s="1"/>
      <c r="F117" s="1"/>
      <c r="G117" s="1">
        <v>2</v>
      </c>
      <c r="H117" s="1"/>
      <c r="I117" s="1"/>
      <c r="J117" s="1"/>
      <c r="K117" s="1"/>
      <c r="L117" s="1"/>
      <c r="M117" s="1">
        <v>3</v>
      </c>
      <c r="N117" s="1">
        <v>5</v>
      </c>
    </row>
    <row r="118" spans="1:14" x14ac:dyDescent="0.25">
      <c r="C118" t="s">
        <v>182</v>
      </c>
      <c r="D118" t="s">
        <v>158</v>
      </c>
      <c r="E118" s="1"/>
      <c r="F118" s="1"/>
      <c r="G118" s="1"/>
      <c r="H118" s="1"/>
      <c r="I118" s="1"/>
      <c r="J118" s="1"/>
      <c r="K118" s="1"/>
      <c r="L118" s="1"/>
      <c r="M118" s="1">
        <v>3</v>
      </c>
      <c r="N118" s="1">
        <v>3</v>
      </c>
    </row>
    <row r="119" spans="1:14" x14ac:dyDescent="0.25">
      <c r="A119" t="s">
        <v>255</v>
      </c>
      <c r="E119" s="1">
        <f t="shared" ref="E119:M119" si="16">SUM(E114:E118)</f>
        <v>2</v>
      </c>
      <c r="F119" s="1">
        <f t="shared" si="16"/>
        <v>2</v>
      </c>
      <c r="G119" s="1">
        <f t="shared" si="16"/>
        <v>26</v>
      </c>
      <c r="H119" s="1">
        <f t="shared" si="16"/>
        <v>0</v>
      </c>
      <c r="I119" s="1">
        <f t="shared" si="16"/>
        <v>18</v>
      </c>
      <c r="J119" s="1">
        <f t="shared" si="16"/>
        <v>1</v>
      </c>
      <c r="K119" s="1">
        <f t="shared" si="16"/>
        <v>5</v>
      </c>
      <c r="L119" s="1">
        <f t="shared" si="16"/>
        <v>0</v>
      </c>
      <c r="M119" s="1">
        <f t="shared" si="16"/>
        <v>132</v>
      </c>
      <c r="N119" s="1">
        <f>SUM(N114:N118)</f>
        <v>186</v>
      </c>
    </row>
    <row r="120" spans="1:14" x14ac:dyDescent="0.25"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t="s">
        <v>83</v>
      </c>
      <c r="B121" t="s">
        <v>197</v>
      </c>
      <c r="C121" t="s">
        <v>48</v>
      </c>
      <c r="D121" t="s">
        <v>198</v>
      </c>
      <c r="E121" s="1"/>
      <c r="F121" s="1">
        <v>1</v>
      </c>
      <c r="G121" s="1">
        <v>2</v>
      </c>
      <c r="H121" s="1"/>
      <c r="I121" s="1">
        <v>5</v>
      </c>
      <c r="J121" s="1">
        <v>1</v>
      </c>
      <c r="K121" s="1"/>
      <c r="L121" s="1"/>
      <c r="M121" s="1">
        <v>12</v>
      </c>
      <c r="N121" s="1">
        <v>21</v>
      </c>
    </row>
    <row r="122" spans="1:14" x14ac:dyDescent="0.25">
      <c r="B122" t="s">
        <v>82</v>
      </c>
      <c r="C122" t="s">
        <v>32</v>
      </c>
      <c r="D122" t="s">
        <v>83</v>
      </c>
      <c r="E122" s="1">
        <v>1</v>
      </c>
      <c r="F122" s="1">
        <v>3</v>
      </c>
      <c r="G122" s="1">
        <v>15</v>
      </c>
      <c r="H122" s="1"/>
      <c r="I122" s="1">
        <v>10</v>
      </c>
      <c r="J122" s="1"/>
      <c r="K122" s="1"/>
      <c r="L122" s="1"/>
      <c r="M122" s="1">
        <v>27</v>
      </c>
      <c r="N122" s="1">
        <v>56</v>
      </c>
    </row>
    <row r="123" spans="1:14" x14ac:dyDescent="0.25">
      <c r="C123" t="s">
        <v>48</v>
      </c>
      <c r="D123" t="s">
        <v>83</v>
      </c>
      <c r="E123" s="1"/>
      <c r="F123" s="1"/>
      <c r="G123" s="1">
        <v>1</v>
      </c>
      <c r="H123" s="1"/>
      <c r="I123" s="1"/>
      <c r="J123" s="1"/>
      <c r="K123" s="1"/>
      <c r="L123" s="1"/>
      <c r="M123" s="1">
        <v>1</v>
      </c>
      <c r="N123" s="1">
        <v>2</v>
      </c>
    </row>
    <row r="124" spans="1:14" x14ac:dyDescent="0.25">
      <c r="B124" t="s">
        <v>84</v>
      </c>
      <c r="C124" t="s">
        <v>48</v>
      </c>
      <c r="D124" t="s">
        <v>85</v>
      </c>
      <c r="E124" s="1"/>
      <c r="F124" s="1">
        <v>1</v>
      </c>
      <c r="G124" s="1">
        <v>7</v>
      </c>
      <c r="H124" s="1"/>
      <c r="I124" s="1">
        <v>4</v>
      </c>
      <c r="J124" s="1"/>
      <c r="K124" s="1">
        <v>2</v>
      </c>
      <c r="L124" s="1"/>
      <c r="M124" s="1">
        <v>20</v>
      </c>
      <c r="N124" s="1">
        <v>34</v>
      </c>
    </row>
    <row r="125" spans="1:14" x14ac:dyDescent="0.25">
      <c r="C125" t="s">
        <v>182</v>
      </c>
      <c r="D125" t="s">
        <v>85</v>
      </c>
      <c r="E125" s="1"/>
      <c r="F125" s="1"/>
      <c r="G125" s="1"/>
      <c r="H125" s="1"/>
      <c r="I125" s="1"/>
      <c r="J125" s="1"/>
      <c r="K125" s="1"/>
      <c r="L125" s="1"/>
      <c r="M125" s="1">
        <v>2</v>
      </c>
      <c r="N125" s="1">
        <v>2</v>
      </c>
    </row>
    <row r="126" spans="1:14" x14ac:dyDescent="0.25">
      <c r="B126" t="s">
        <v>223</v>
      </c>
      <c r="C126" t="s">
        <v>48</v>
      </c>
      <c r="D126" t="s">
        <v>224</v>
      </c>
      <c r="E126" s="1"/>
      <c r="F126" s="1">
        <v>1</v>
      </c>
      <c r="G126" s="1">
        <v>1</v>
      </c>
      <c r="H126" s="1"/>
      <c r="I126" s="1"/>
      <c r="J126" s="1"/>
      <c r="K126" s="1"/>
      <c r="L126" s="1"/>
      <c r="M126" s="1">
        <v>3</v>
      </c>
      <c r="N126" s="1">
        <v>5</v>
      </c>
    </row>
    <row r="127" spans="1:14" x14ac:dyDescent="0.25">
      <c r="A127" t="s">
        <v>252</v>
      </c>
      <c r="E127" s="1">
        <f t="shared" ref="E127:M127" si="17">SUM(E121:E126)</f>
        <v>1</v>
      </c>
      <c r="F127" s="1">
        <f t="shared" si="17"/>
        <v>6</v>
      </c>
      <c r="G127" s="1">
        <f t="shared" si="17"/>
        <v>26</v>
      </c>
      <c r="H127" s="1">
        <f t="shared" si="17"/>
        <v>0</v>
      </c>
      <c r="I127" s="1">
        <f t="shared" si="17"/>
        <v>19</v>
      </c>
      <c r="J127" s="1">
        <f t="shared" si="17"/>
        <v>1</v>
      </c>
      <c r="K127" s="1">
        <f t="shared" si="17"/>
        <v>2</v>
      </c>
      <c r="L127" s="1">
        <f t="shared" si="17"/>
        <v>0</v>
      </c>
      <c r="M127" s="1">
        <f t="shared" si="17"/>
        <v>65</v>
      </c>
      <c r="N127" s="1">
        <f>SUM(N121:N126)</f>
        <v>120</v>
      </c>
    </row>
    <row r="128" spans="1:14" x14ac:dyDescent="0.25"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t="s">
        <v>171</v>
      </c>
      <c r="B129" t="s">
        <v>230</v>
      </c>
      <c r="C129" t="s">
        <v>182</v>
      </c>
      <c r="D129" t="s">
        <v>231</v>
      </c>
      <c r="E129" s="1"/>
      <c r="F129" s="1"/>
      <c r="G129" s="1"/>
      <c r="H129" s="1"/>
      <c r="I129" s="1"/>
      <c r="J129" s="1"/>
      <c r="K129" s="1"/>
      <c r="L129" s="1"/>
      <c r="M129" s="1">
        <v>3</v>
      </c>
      <c r="N129" s="1">
        <v>3</v>
      </c>
    </row>
    <row r="130" spans="1:14" x14ac:dyDescent="0.25">
      <c r="B130" t="s">
        <v>170</v>
      </c>
      <c r="C130" t="s">
        <v>32</v>
      </c>
      <c r="D130" t="s">
        <v>171</v>
      </c>
      <c r="E130" s="1"/>
      <c r="F130" s="1">
        <v>1</v>
      </c>
      <c r="G130" s="1">
        <v>1</v>
      </c>
      <c r="H130" s="1"/>
      <c r="I130" s="1">
        <v>2</v>
      </c>
      <c r="J130" s="1">
        <v>1</v>
      </c>
      <c r="K130" s="1"/>
      <c r="L130" s="1"/>
      <c r="M130" s="1">
        <v>5</v>
      </c>
      <c r="N130" s="1">
        <v>10</v>
      </c>
    </row>
    <row r="131" spans="1:14" x14ac:dyDescent="0.25">
      <c r="C131" t="s">
        <v>48</v>
      </c>
      <c r="D131" t="s">
        <v>171</v>
      </c>
      <c r="E131" s="1">
        <v>1</v>
      </c>
      <c r="F131" s="1">
        <v>3</v>
      </c>
      <c r="G131" s="1">
        <v>13</v>
      </c>
      <c r="H131" s="1"/>
      <c r="I131" s="1">
        <v>11</v>
      </c>
      <c r="J131" s="1">
        <v>2</v>
      </c>
      <c r="K131" s="1">
        <v>1</v>
      </c>
      <c r="L131" s="1"/>
      <c r="M131" s="1">
        <v>25</v>
      </c>
      <c r="N131" s="1">
        <v>56</v>
      </c>
    </row>
    <row r="132" spans="1:14" x14ac:dyDescent="0.25">
      <c r="A132" t="s">
        <v>256</v>
      </c>
      <c r="E132" s="1">
        <f t="shared" ref="E132:M132" si="18">SUM(E129:E131)</f>
        <v>1</v>
      </c>
      <c r="F132" s="1">
        <f t="shared" si="18"/>
        <v>4</v>
      </c>
      <c r="G132" s="1">
        <f t="shared" si="18"/>
        <v>14</v>
      </c>
      <c r="H132" s="1">
        <f t="shared" si="18"/>
        <v>0</v>
      </c>
      <c r="I132" s="1">
        <f t="shared" si="18"/>
        <v>13</v>
      </c>
      <c r="J132" s="1">
        <f t="shared" si="18"/>
        <v>3</v>
      </c>
      <c r="K132" s="1">
        <f t="shared" si="18"/>
        <v>1</v>
      </c>
      <c r="L132" s="1">
        <f t="shared" si="18"/>
        <v>0</v>
      </c>
      <c r="M132" s="1">
        <f t="shared" si="18"/>
        <v>33</v>
      </c>
      <c r="N132" s="1">
        <f>SUM(N129:N131)</f>
        <v>69</v>
      </c>
    </row>
    <row r="133" spans="1:14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t="s">
        <v>36</v>
      </c>
      <c r="B134" t="s">
        <v>180</v>
      </c>
      <c r="C134" t="s">
        <v>32</v>
      </c>
      <c r="D134" t="s">
        <v>181</v>
      </c>
      <c r="E134" s="1"/>
      <c r="F134" s="1"/>
      <c r="G134" s="1">
        <v>9</v>
      </c>
      <c r="H134" s="1"/>
      <c r="I134" s="1">
        <v>5</v>
      </c>
      <c r="J134" s="1">
        <v>1</v>
      </c>
      <c r="K134" s="1">
        <v>1</v>
      </c>
      <c r="L134" s="1"/>
      <c r="M134" s="1">
        <v>3</v>
      </c>
      <c r="N134" s="1">
        <v>19</v>
      </c>
    </row>
    <row r="135" spans="1:14" x14ac:dyDescent="0.25">
      <c r="B135" t="s">
        <v>35</v>
      </c>
      <c r="C135" t="s">
        <v>32</v>
      </c>
      <c r="D135" t="s">
        <v>36</v>
      </c>
      <c r="E135" s="1"/>
      <c r="F135" s="1">
        <v>1</v>
      </c>
      <c r="G135" s="1">
        <v>57</v>
      </c>
      <c r="H135" s="1"/>
      <c r="I135" s="1">
        <v>21</v>
      </c>
      <c r="J135" s="1">
        <v>3</v>
      </c>
      <c r="K135" s="1">
        <v>4</v>
      </c>
      <c r="L135" s="1"/>
      <c r="M135" s="1">
        <v>59</v>
      </c>
      <c r="N135" s="1">
        <v>145</v>
      </c>
    </row>
    <row r="136" spans="1:14" x14ac:dyDescent="0.25">
      <c r="A136" t="s">
        <v>257</v>
      </c>
      <c r="E136" s="1">
        <f t="shared" ref="E136:M136" si="19">SUM(E134:E135)</f>
        <v>0</v>
      </c>
      <c r="F136" s="1">
        <f t="shared" si="19"/>
        <v>1</v>
      </c>
      <c r="G136" s="1">
        <f t="shared" si="19"/>
        <v>66</v>
      </c>
      <c r="H136" s="1">
        <f t="shared" si="19"/>
        <v>0</v>
      </c>
      <c r="I136" s="1">
        <f t="shared" si="19"/>
        <v>26</v>
      </c>
      <c r="J136" s="1">
        <f t="shared" si="19"/>
        <v>4</v>
      </c>
      <c r="K136" s="1">
        <f t="shared" si="19"/>
        <v>5</v>
      </c>
      <c r="L136" s="1">
        <f t="shared" si="19"/>
        <v>0</v>
      </c>
      <c r="M136" s="1">
        <f t="shared" si="19"/>
        <v>62</v>
      </c>
      <c r="N136" s="1">
        <f>SUM(N134:N135)</f>
        <v>164</v>
      </c>
    </row>
    <row r="137" spans="1:14" x14ac:dyDescent="0.25"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t="s">
        <v>31</v>
      </c>
      <c r="B138" t="s">
        <v>30</v>
      </c>
      <c r="C138" t="s">
        <v>32</v>
      </c>
      <c r="D138" t="s">
        <v>31</v>
      </c>
      <c r="E138" s="1">
        <v>2</v>
      </c>
      <c r="F138" s="1">
        <v>9</v>
      </c>
      <c r="G138" s="1">
        <v>192</v>
      </c>
      <c r="H138" s="1">
        <v>1</v>
      </c>
      <c r="I138" s="1">
        <v>84</v>
      </c>
      <c r="J138" s="1">
        <v>4</v>
      </c>
      <c r="K138" s="1">
        <v>22</v>
      </c>
      <c r="L138" s="1">
        <v>2</v>
      </c>
      <c r="M138" s="1">
        <v>268</v>
      </c>
      <c r="N138" s="1">
        <v>584</v>
      </c>
    </row>
    <row r="139" spans="1:14" x14ac:dyDescent="0.25">
      <c r="C139" t="s">
        <v>48</v>
      </c>
      <c r="D139" t="s">
        <v>31</v>
      </c>
      <c r="E139" s="1"/>
      <c r="F139" s="1"/>
      <c r="G139" s="1"/>
      <c r="H139" s="1"/>
      <c r="I139" s="1"/>
      <c r="J139" s="1">
        <v>1</v>
      </c>
      <c r="K139" s="1"/>
      <c r="L139" s="1"/>
      <c r="M139" s="1">
        <v>4</v>
      </c>
      <c r="N139" s="1">
        <v>5</v>
      </c>
    </row>
    <row r="140" spans="1:14" x14ac:dyDescent="0.25">
      <c r="A140" t="s">
        <v>268</v>
      </c>
      <c r="E140" s="1">
        <f t="shared" ref="E140:M140" si="20">SUM(E138:E139)</f>
        <v>2</v>
      </c>
      <c r="F140" s="1">
        <f t="shared" si="20"/>
        <v>9</v>
      </c>
      <c r="G140" s="1">
        <f t="shared" si="20"/>
        <v>192</v>
      </c>
      <c r="H140" s="1">
        <f t="shared" si="20"/>
        <v>1</v>
      </c>
      <c r="I140" s="1">
        <f t="shared" si="20"/>
        <v>84</v>
      </c>
      <c r="J140" s="1">
        <f t="shared" si="20"/>
        <v>5</v>
      </c>
      <c r="K140" s="1">
        <f t="shared" si="20"/>
        <v>22</v>
      </c>
      <c r="L140" s="1">
        <f t="shared" si="20"/>
        <v>2</v>
      </c>
      <c r="M140" s="1">
        <f t="shared" si="20"/>
        <v>272</v>
      </c>
      <c r="N140" s="1">
        <f>SUM(N138:N139)</f>
        <v>589</v>
      </c>
    </row>
    <row r="141" spans="1:14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t="s">
        <v>34</v>
      </c>
      <c r="B142" t="s">
        <v>132</v>
      </c>
      <c r="C142" t="s">
        <v>48</v>
      </c>
      <c r="D142" t="s">
        <v>133</v>
      </c>
      <c r="E142" s="1">
        <v>1</v>
      </c>
      <c r="F142" s="1"/>
      <c r="G142" s="1">
        <v>4</v>
      </c>
      <c r="H142" s="1"/>
      <c r="I142" s="1">
        <v>2</v>
      </c>
      <c r="J142" s="1"/>
      <c r="K142" s="1">
        <v>1</v>
      </c>
      <c r="L142" s="1"/>
      <c r="M142" s="1">
        <v>8</v>
      </c>
      <c r="N142" s="1">
        <v>16</v>
      </c>
    </row>
    <row r="143" spans="1:14" x14ac:dyDescent="0.25">
      <c r="B143" t="s">
        <v>33</v>
      </c>
      <c r="C143" t="s">
        <v>32</v>
      </c>
      <c r="D143" t="s">
        <v>34</v>
      </c>
      <c r="E143" s="1"/>
      <c r="F143" s="1">
        <v>4</v>
      </c>
      <c r="G143" s="1">
        <v>96</v>
      </c>
      <c r="H143" s="1"/>
      <c r="I143" s="1">
        <v>18</v>
      </c>
      <c r="J143" s="1">
        <v>1</v>
      </c>
      <c r="K143" s="1">
        <v>8</v>
      </c>
      <c r="L143" s="1"/>
      <c r="M143" s="1">
        <v>85</v>
      </c>
      <c r="N143" s="1">
        <v>212</v>
      </c>
    </row>
    <row r="144" spans="1:14" x14ac:dyDescent="0.25">
      <c r="A144" t="s">
        <v>269</v>
      </c>
      <c r="E144" s="1">
        <f t="shared" ref="E144:M144" si="21">SUM(E142:E143)</f>
        <v>1</v>
      </c>
      <c r="F144" s="1">
        <f t="shared" si="21"/>
        <v>4</v>
      </c>
      <c r="G144" s="1">
        <f t="shared" si="21"/>
        <v>100</v>
      </c>
      <c r="H144" s="1">
        <f t="shared" si="21"/>
        <v>0</v>
      </c>
      <c r="I144" s="1">
        <f t="shared" si="21"/>
        <v>20</v>
      </c>
      <c r="J144" s="1">
        <f t="shared" si="21"/>
        <v>1</v>
      </c>
      <c r="K144" s="1">
        <f t="shared" si="21"/>
        <v>9</v>
      </c>
      <c r="L144" s="1">
        <f t="shared" si="21"/>
        <v>0</v>
      </c>
      <c r="M144" s="1">
        <f t="shared" si="21"/>
        <v>93</v>
      </c>
      <c r="N144" s="1">
        <f>SUM(N142:N143)</f>
        <v>228</v>
      </c>
    </row>
    <row r="145" spans="1:14" x14ac:dyDescent="0.25"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s="5" customFormat="1" x14ac:dyDescent="0.25">
      <c r="A146" s="5" t="s">
        <v>277</v>
      </c>
      <c r="E146" s="6">
        <f t="shared" ref="E146:M146" si="22">SUM(E144,E140,E136,E132,E127,E119,E112,E110,E106,E102,E98,E91,E89)</f>
        <v>15</v>
      </c>
      <c r="F146" s="6">
        <f t="shared" si="22"/>
        <v>71</v>
      </c>
      <c r="G146" s="6">
        <f t="shared" si="22"/>
        <v>797</v>
      </c>
      <c r="H146" s="6">
        <f t="shared" si="22"/>
        <v>2</v>
      </c>
      <c r="I146" s="6">
        <f t="shared" si="22"/>
        <v>318</v>
      </c>
      <c r="J146" s="6">
        <f t="shared" si="22"/>
        <v>40</v>
      </c>
      <c r="K146" s="6">
        <f t="shared" si="22"/>
        <v>81</v>
      </c>
      <c r="L146" s="6">
        <f t="shared" si="22"/>
        <v>4</v>
      </c>
      <c r="M146" s="6">
        <f t="shared" si="22"/>
        <v>1199</v>
      </c>
      <c r="N146" s="6">
        <f>SUM(N144,N140,N136,N132,N127,N119,N112,N110,N106,N102,N98,N91,N89)</f>
        <v>2527</v>
      </c>
    </row>
    <row r="147" spans="1:14" x14ac:dyDescent="0.25"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s="5" customFormat="1" x14ac:dyDescent="0.25">
      <c r="A148" s="5" t="s">
        <v>274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t="s">
        <v>5</v>
      </c>
      <c r="B149" t="s">
        <v>6</v>
      </c>
      <c r="C149" t="s">
        <v>8</v>
      </c>
      <c r="D149" t="s">
        <v>7</v>
      </c>
      <c r="E149" s="1"/>
      <c r="F149" s="1">
        <v>9</v>
      </c>
      <c r="G149" s="1">
        <v>124</v>
      </c>
      <c r="H149" s="1">
        <v>1</v>
      </c>
      <c r="I149" s="1">
        <v>44</v>
      </c>
      <c r="J149" s="1">
        <v>5</v>
      </c>
      <c r="K149" s="1">
        <v>13</v>
      </c>
      <c r="L149" s="1"/>
      <c r="M149" s="1">
        <v>351</v>
      </c>
      <c r="N149" s="1">
        <v>547</v>
      </c>
    </row>
    <row r="150" spans="1:14" x14ac:dyDescent="0.25">
      <c r="B150" t="s">
        <v>49</v>
      </c>
      <c r="C150" t="s">
        <v>51</v>
      </c>
      <c r="D150" t="s">
        <v>50</v>
      </c>
      <c r="E150" s="1">
        <v>1</v>
      </c>
      <c r="F150" s="1">
        <v>15</v>
      </c>
      <c r="G150" s="1">
        <v>167</v>
      </c>
      <c r="H150" s="1"/>
      <c r="I150" s="1">
        <v>52</v>
      </c>
      <c r="J150" s="1">
        <v>16</v>
      </c>
      <c r="K150" s="1">
        <v>12</v>
      </c>
      <c r="L150" s="1">
        <v>2</v>
      </c>
      <c r="M150" s="1">
        <v>135</v>
      </c>
      <c r="N150" s="1">
        <v>400</v>
      </c>
    </row>
    <row r="151" spans="1:14" x14ac:dyDescent="0.25">
      <c r="A151" t="s">
        <v>270</v>
      </c>
      <c r="E151" s="1">
        <f t="shared" ref="E151:M151" si="23">SUM(E149:E150)</f>
        <v>1</v>
      </c>
      <c r="F151" s="1">
        <f t="shared" si="23"/>
        <v>24</v>
      </c>
      <c r="G151" s="1">
        <f t="shared" si="23"/>
        <v>291</v>
      </c>
      <c r="H151" s="1">
        <f t="shared" si="23"/>
        <v>1</v>
      </c>
      <c r="I151" s="1">
        <f t="shared" si="23"/>
        <v>96</v>
      </c>
      <c r="J151" s="1">
        <f t="shared" si="23"/>
        <v>21</v>
      </c>
      <c r="K151" s="1">
        <f t="shared" si="23"/>
        <v>25</v>
      </c>
      <c r="L151" s="1">
        <f t="shared" si="23"/>
        <v>2</v>
      </c>
      <c r="M151" s="1">
        <f t="shared" si="23"/>
        <v>486</v>
      </c>
      <c r="N151" s="1">
        <f>SUM(N149:N150)</f>
        <v>947</v>
      </c>
    </row>
    <row r="152" spans="1:14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t="s">
        <v>44</v>
      </c>
      <c r="B153" t="s">
        <v>43</v>
      </c>
      <c r="C153" t="s">
        <v>8</v>
      </c>
      <c r="D153" t="s">
        <v>44</v>
      </c>
      <c r="E153" s="1"/>
      <c r="F153" s="1">
        <v>10</v>
      </c>
      <c r="G153" s="1">
        <v>28</v>
      </c>
      <c r="H153" s="1">
        <v>1</v>
      </c>
      <c r="I153" s="1">
        <v>8</v>
      </c>
      <c r="J153" s="1">
        <v>2</v>
      </c>
      <c r="K153" s="1">
        <v>4</v>
      </c>
      <c r="L153" s="1">
        <v>1</v>
      </c>
      <c r="M153" s="1">
        <v>107</v>
      </c>
      <c r="N153" s="1">
        <v>161</v>
      </c>
    </row>
    <row r="154" spans="1:14" x14ac:dyDescent="0.25">
      <c r="B154" t="s">
        <v>183</v>
      </c>
      <c r="C154" t="s">
        <v>51</v>
      </c>
      <c r="D154" t="s">
        <v>184</v>
      </c>
      <c r="E154" s="1">
        <v>2</v>
      </c>
      <c r="F154" s="1">
        <v>12</v>
      </c>
      <c r="G154" s="1">
        <v>34</v>
      </c>
      <c r="H154" s="1"/>
      <c r="I154" s="1">
        <v>6</v>
      </c>
      <c r="J154" s="1">
        <v>4</v>
      </c>
      <c r="K154" s="1">
        <v>3</v>
      </c>
      <c r="L154" s="1"/>
      <c r="M154" s="1">
        <v>23</v>
      </c>
      <c r="N154" s="1">
        <v>84</v>
      </c>
    </row>
    <row r="155" spans="1:14" x14ac:dyDescent="0.25">
      <c r="A155" t="s">
        <v>258</v>
      </c>
      <c r="E155" s="1">
        <f t="shared" ref="E155:M155" si="24">SUM(E153:E154)</f>
        <v>2</v>
      </c>
      <c r="F155" s="1">
        <f t="shared" si="24"/>
        <v>22</v>
      </c>
      <c r="G155" s="1">
        <f t="shared" si="24"/>
        <v>62</v>
      </c>
      <c r="H155" s="1">
        <f t="shared" si="24"/>
        <v>1</v>
      </c>
      <c r="I155" s="1">
        <f t="shared" si="24"/>
        <v>14</v>
      </c>
      <c r="J155" s="1">
        <f t="shared" si="24"/>
        <v>6</v>
      </c>
      <c r="K155" s="1">
        <f t="shared" si="24"/>
        <v>7</v>
      </c>
      <c r="L155" s="1">
        <f t="shared" si="24"/>
        <v>1</v>
      </c>
      <c r="M155" s="1">
        <f t="shared" si="24"/>
        <v>130</v>
      </c>
      <c r="N155" s="1">
        <f>SUM(N153:N154)</f>
        <v>245</v>
      </c>
    </row>
    <row r="156" spans="1:14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t="s">
        <v>15</v>
      </c>
      <c r="B157" t="s">
        <v>14</v>
      </c>
      <c r="C157" t="s">
        <v>8</v>
      </c>
      <c r="D157" t="s">
        <v>15</v>
      </c>
      <c r="E157" s="1"/>
      <c r="F157" s="1">
        <v>11</v>
      </c>
      <c r="G157" s="1">
        <v>115</v>
      </c>
      <c r="H157" s="1"/>
      <c r="I157" s="1">
        <v>71</v>
      </c>
      <c r="J157" s="1">
        <v>1</v>
      </c>
      <c r="K157" s="1">
        <v>18</v>
      </c>
      <c r="L157" s="1"/>
      <c r="M157" s="1">
        <v>224</v>
      </c>
      <c r="N157" s="1">
        <v>440</v>
      </c>
    </row>
    <row r="158" spans="1:14" x14ac:dyDescent="0.25">
      <c r="B158" t="s">
        <v>203</v>
      </c>
      <c r="C158" t="s">
        <v>51</v>
      </c>
      <c r="D158" t="s">
        <v>204</v>
      </c>
      <c r="E158" s="1"/>
      <c r="F158" s="1">
        <v>8</v>
      </c>
      <c r="G158" s="1">
        <v>121</v>
      </c>
      <c r="H158" s="1"/>
      <c r="I158" s="1">
        <v>57</v>
      </c>
      <c r="J158" s="1"/>
      <c r="K158" s="1">
        <v>8</v>
      </c>
      <c r="L158" s="1"/>
      <c r="M158" s="1">
        <v>78</v>
      </c>
      <c r="N158" s="1">
        <v>272</v>
      </c>
    </row>
    <row r="159" spans="1:14" x14ac:dyDescent="0.25">
      <c r="A159" t="s">
        <v>259</v>
      </c>
      <c r="E159" s="1">
        <f t="shared" ref="E159:M159" si="25">SUM(E157:E158)</f>
        <v>0</v>
      </c>
      <c r="F159" s="1">
        <f t="shared" si="25"/>
        <v>19</v>
      </c>
      <c r="G159" s="1">
        <f t="shared" si="25"/>
        <v>236</v>
      </c>
      <c r="H159" s="1">
        <f t="shared" si="25"/>
        <v>0</v>
      </c>
      <c r="I159" s="1">
        <f t="shared" si="25"/>
        <v>128</v>
      </c>
      <c r="J159" s="1">
        <f t="shared" si="25"/>
        <v>1</v>
      </c>
      <c r="K159" s="1">
        <f t="shared" si="25"/>
        <v>26</v>
      </c>
      <c r="L159" s="1">
        <f t="shared" si="25"/>
        <v>0</v>
      </c>
      <c r="M159" s="1">
        <f t="shared" si="25"/>
        <v>302</v>
      </c>
      <c r="N159" s="1">
        <f>SUM(N157:N158)</f>
        <v>712</v>
      </c>
    </row>
    <row r="160" spans="1:14" x14ac:dyDescent="0.25"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t="s">
        <v>37</v>
      </c>
      <c r="B161" t="s">
        <v>116</v>
      </c>
      <c r="C161" t="s">
        <v>8</v>
      </c>
      <c r="D161" t="s">
        <v>117</v>
      </c>
      <c r="E161" s="1"/>
      <c r="F161" s="1">
        <v>4</v>
      </c>
      <c r="G161" s="1">
        <v>45</v>
      </c>
      <c r="H161" s="1"/>
      <c r="I161" s="1">
        <v>11</v>
      </c>
      <c r="J161" s="1">
        <v>7</v>
      </c>
      <c r="K161" s="1">
        <v>4</v>
      </c>
      <c r="L161" s="1">
        <v>1</v>
      </c>
      <c r="M161" s="1">
        <v>41</v>
      </c>
      <c r="N161" s="1">
        <v>113</v>
      </c>
    </row>
    <row r="162" spans="1:14" x14ac:dyDescent="0.25">
      <c r="B162" t="s">
        <v>168</v>
      </c>
      <c r="C162" t="s">
        <v>8</v>
      </c>
      <c r="D162" t="s">
        <v>169</v>
      </c>
      <c r="E162" s="1"/>
      <c r="F162" s="1">
        <v>2</v>
      </c>
      <c r="G162" s="1">
        <v>13</v>
      </c>
      <c r="H162" s="1"/>
      <c r="I162" s="1">
        <v>3</v>
      </c>
      <c r="J162" s="1">
        <v>3</v>
      </c>
      <c r="K162" s="1">
        <v>4</v>
      </c>
      <c r="L162" s="1"/>
      <c r="M162" s="1">
        <v>27</v>
      </c>
      <c r="N162" s="1">
        <v>52</v>
      </c>
    </row>
    <row r="163" spans="1:14" x14ac:dyDescent="0.25">
      <c r="B163" t="s">
        <v>40</v>
      </c>
      <c r="C163" t="s">
        <v>8</v>
      </c>
      <c r="D163" t="s">
        <v>42</v>
      </c>
      <c r="E163" s="1"/>
      <c r="F163" s="1"/>
      <c r="G163" s="1"/>
      <c r="H163" s="1"/>
      <c r="I163" s="1"/>
      <c r="J163" s="1"/>
      <c r="K163" s="1"/>
      <c r="L163" s="1"/>
      <c r="M163" s="1">
        <v>3</v>
      </c>
      <c r="N163" s="1">
        <v>3</v>
      </c>
    </row>
    <row r="164" spans="1:14" x14ac:dyDescent="0.25">
      <c r="B164" t="s">
        <v>38</v>
      </c>
      <c r="C164" t="s">
        <v>8</v>
      </c>
      <c r="D164" t="s">
        <v>39</v>
      </c>
      <c r="E164" s="1"/>
      <c r="F164" s="1">
        <v>6</v>
      </c>
      <c r="G164" s="1">
        <v>58</v>
      </c>
      <c r="H164" s="1"/>
      <c r="I164" s="1">
        <v>18</v>
      </c>
      <c r="J164" s="1">
        <v>10</v>
      </c>
      <c r="K164" s="1">
        <v>7</v>
      </c>
      <c r="L164" s="1">
        <v>1</v>
      </c>
      <c r="M164" s="1">
        <v>149</v>
      </c>
      <c r="N164" s="1">
        <v>249</v>
      </c>
    </row>
    <row r="165" spans="1:14" x14ac:dyDescent="0.25">
      <c r="B165" t="s">
        <v>138</v>
      </c>
      <c r="C165" t="s">
        <v>8</v>
      </c>
      <c r="D165" t="s">
        <v>139</v>
      </c>
      <c r="E165" s="1"/>
      <c r="F165" s="1">
        <v>1</v>
      </c>
      <c r="G165" s="1">
        <v>18</v>
      </c>
      <c r="H165" s="1"/>
      <c r="I165" s="1">
        <v>3</v>
      </c>
      <c r="J165" s="1">
        <v>3</v>
      </c>
      <c r="K165" s="1">
        <v>1</v>
      </c>
      <c r="L165" s="1"/>
      <c r="M165" s="1">
        <v>48</v>
      </c>
      <c r="N165" s="1">
        <v>74</v>
      </c>
    </row>
    <row r="166" spans="1:14" x14ac:dyDescent="0.25">
      <c r="B166" t="s">
        <v>60</v>
      </c>
      <c r="C166" t="s">
        <v>8</v>
      </c>
      <c r="D166" t="s">
        <v>61</v>
      </c>
      <c r="E166" s="1"/>
      <c r="F166" s="1"/>
      <c r="G166" s="1"/>
      <c r="H166" s="1"/>
      <c r="I166" s="1">
        <v>1</v>
      </c>
      <c r="J166" s="1"/>
      <c r="K166" s="1"/>
      <c r="L166" s="1"/>
      <c r="M166" s="1">
        <v>9</v>
      </c>
      <c r="N166" s="1">
        <v>10</v>
      </c>
    </row>
    <row r="167" spans="1:14" x14ac:dyDescent="0.25">
      <c r="C167" t="s">
        <v>128</v>
      </c>
      <c r="D167" t="s">
        <v>61</v>
      </c>
      <c r="E167" s="1"/>
      <c r="F167" s="1"/>
      <c r="G167" s="1"/>
      <c r="H167" s="1"/>
      <c r="I167" s="1"/>
      <c r="J167" s="1"/>
      <c r="K167" s="1"/>
      <c r="L167" s="1"/>
      <c r="M167" s="1">
        <v>3</v>
      </c>
      <c r="N167" s="1">
        <v>3</v>
      </c>
    </row>
    <row r="168" spans="1:14" x14ac:dyDescent="0.25">
      <c r="A168" t="s">
        <v>260</v>
      </c>
      <c r="E168" s="1">
        <f t="shared" ref="E168:M168" si="26">SUM(E161:E167)</f>
        <v>0</v>
      </c>
      <c r="F168" s="1">
        <f t="shared" si="26"/>
        <v>13</v>
      </c>
      <c r="G168" s="1">
        <f t="shared" si="26"/>
        <v>134</v>
      </c>
      <c r="H168" s="1">
        <f t="shared" si="26"/>
        <v>0</v>
      </c>
      <c r="I168" s="1">
        <f t="shared" si="26"/>
        <v>36</v>
      </c>
      <c r="J168" s="1">
        <f t="shared" si="26"/>
        <v>23</v>
      </c>
      <c r="K168" s="1">
        <f t="shared" si="26"/>
        <v>16</v>
      </c>
      <c r="L168" s="1">
        <f t="shared" si="26"/>
        <v>2</v>
      </c>
      <c r="M168" s="1">
        <f t="shared" si="26"/>
        <v>280</v>
      </c>
      <c r="N168" s="1">
        <f>SUM(N161:N167)</f>
        <v>504</v>
      </c>
    </row>
    <row r="169" spans="1:14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t="s">
        <v>41</v>
      </c>
      <c r="B170" t="s">
        <v>40</v>
      </c>
      <c r="C170" t="s">
        <v>8</v>
      </c>
      <c r="D170" t="s">
        <v>42</v>
      </c>
      <c r="E170" s="1">
        <v>1</v>
      </c>
      <c r="F170" s="1">
        <v>9</v>
      </c>
      <c r="G170" s="1">
        <v>128</v>
      </c>
      <c r="H170" s="1">
        <v>1</v>
      </c>
      <c r="I170" s="1">
        <v>56</v>
      </c>
      <c r="J170" s="1">
        <v>13</v>
      </c>
      <c r="K170" s="1">
        <v>18</v>
      </c>
      <c r="L170" s="1"/>
      <c r="M170" s="1">
        <v>160</v>
      </c>
      <c r="N170" s="1">
        <v>386</v>
      </c>
    </row>
    <row r="171" spans="1:14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t="s">
        <v>244</v>
      </c>
      <c r="B172" t="s">
        <v>12</v>
      </c>
      <c r="C172" t="s">
        <v>8</v>
      </c>
      <c r="D172" t="s">
        <v>13</v>
      </c>
      <c r="E172" s="1">
        <v>2</v>
      </c>
      <c r="F172" s="1">
        <v>6</v>
      </c>
      <c r="G172" s="1">
        <v>9</v>
      </c>
      <c r="H172" s="1"/>
      <c r="I172" s="1">
        <v>13</v>
      </c>
      <c r="J172" s="1">
        <v>5</v>
      </c>
      <c r="K172" s="1">
        <v>2</v>
      </c>
      <c r="L172" s="1"/>
      <c r="M172" s="1">
        <v>123</v>
      </c>
      <c r="N172" s="1">
        <v>160</v>
      </c>
    </row>
    <row r="173" spans="1:14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t="s">
        <v>130</v>
      </c>
      <c r="B174" t="s">
        <v>129</v>
      </c>
      <c r="C174" t="s">
        <v>8</v>
      </c>
      <c r="D174" t="s">
        <v>131</v>
      </c>
      <c r="E174" s="1">
        <v>1</v>
      </c>
      <c r="F174" s="1">
        <v>7</v>
      </c>
      <c r="G174" s="1">
        <v>38</v>
      </c>
      <c r="H174" s="1"/>
      <c r="I174" s="1">
        <v>17</v>
      </c>
      <c r="J174" s="1">
        <v>6</v>
      </c>
      <c r="K174" s="1">
        <v>4</v>
      </c>
      <c r="L174" s="1"/>
      <c r="M174" s="1">
        <v>138</v>
      </c>
      <c r="N174" s="1">
        <v>211</v>
      </c>
    </row>
    <row r="175" spans="1:14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t="s">
        <v>65</v>
      </c>
      <c r="B176" t="s">
        <v>64</v>
      </c>
      <c r="C176" t="s">
        <v>8</v>
      </c>
      <c r="D176" t="s">
        <v>65</v>
      </c>
      <c r="E176" s="1">
        <v>1</v>
      </c>
      <c r="F176" s="1">
        <v>1</v>
      </c>
      <c r="G176" s="1">
        <v>37</v>
      </c>
      <c r="H176" s="1">
        <v>1</v>
      </c>
      <c r="I176" s="1">
        <v>12</v>
      </c>
      <c r="J176" s="1"/>
      <c r="K176" s="1">
        <v>7</v>
      </c>
      <c r="L176" s="1"/>
      <c r="M176" s="1">
        <v>87</v>
      </c>
      <c r="N176" s="1">
        <v>146</v>
      </c>
    </row>
    <row r="177" spans="1:14" x14ac:dyDescent="0.25">
      <c r="B177" t="s">
        <v>201</v>
      </c>
      <c r="C177" t="s">
        <v>51</v>
      </c>
      <c r="D177" t="s">
        <v>202</v>
      </c>
      <c r="E177" s="1">
        <v>1</v>
      </c>
      <c r="F177" s="1"/>
      <c r="G177" s="1">
        <v>35</v>
      </c>
      <c r="H177" s="1"/>
      <c r="I177" s="1">
        <v>7</v>
      </c>
      <c r="J177" s="1"/>
      <c r="K177" s="1">
        <v>1</v>
      </c>
      <c r="L177" s="1"/>
      <c r="M177" s="1">
        <v>24</v>
      </c>
      <c r="N177" s="1">
        <v>68</v>
      </c>
    </row>
    <row r="178" spans="1:14" x14ac:dyDescent="0.25">
      <c r="A178" t="s">
        <v>271</v>
      </c>
      <c r="E178" s="1">
        <f t="shared" ref="E178:M178" si="27">SUM(E176:E177)</f>
        <v>2</v>
      </c>
      <c r="F178" s="1">
        <f t="shared" si="27"/>
        <v>1</v>
      </c>
      <c r="G178" s="1">
        <f t="shared" si="27"/>
        <v>72</v>
      </c>
      <c r="H178" s="1">
        <f t="shared" si="27"/>
        <v>1</v>
      </c>
      <c r="I178" s="1">
        <f t="shared" si="27"/>
        <v>19</v>
      </c>
      <c r="J178" s="1">
        <f t="shared" si="27"/>
        <v>0</v>
      </c>
      <c r="K178" s="1">
        <f t="shared" si="27"/>
        <v>8</v>
      </c>
      <c r="L178" s="1">
        <f t="shared" si="27"/>
        <v>0</v>
      </c>
      <c r="M178" s="1">
        <f t="shared" si="27"/>
        <v>111</v>
      </c>
      <c r="N178" s="1">
        <f>SUM(N176:N177)</f>
        <v>214</v>
      </c>
    </row>
    <row r="179" spans="1:14" x14ac:dyDescent="0.25"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t="s">
        <v>114</v>
      </c>
      <c r="B180" t="s">
        <v>113</v>
      </c>
      <c r="C180" t="s">
        <v>8</v>
      </c>
      <c r="D180" t="s">
        <v>115</v>
      </c>
      <c r="E180" s="1"/>
      <c r="F180" s="1">
        <v>1</v>
      </c>
      <c r="G180" s="1">
        <v>9</v>
      </c>
      <c r="H180" s="1"/>
      <c r="I180" s="1">
        <v>7</v>
      </c>
      <c r="J180" s="1"/>
      <c r="K180" s="1">
        <v>3</v>
      </c>
      <c r="L180" s="1"/>
      <c r="M180" s="1">
        <v>47</v>
      </c>
      <c r="N180" s="1">
        <v>67</v>
      </c>
    </row>
    <row r="181" spans="1:14" x14ac:dyDescent="0.25"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s="5" customFormat="1" x14ac:dyDescent="0.25">
      <c r="A182" s="5" t="s">
        <v>276</v>
      </c>
      <c r="E182" s="6">
        <f t="shared" ref="E182:M182" si="28">SUM(E180,E178,E174,E172,E170,E168,E159,E155,E151)</f>
        <v>9</v>
      </c>
      <c r="F182" s="6">
        <f t="shared" si="28"/>
        <v>102</v>
      </c>
      <c r="G182" s="6">
        <f t="shared" si="28"/>
        <v>979</v>
      </c>
      <c r="H182" s="6">
        <f t="shared" si="28"/>
        <v>4</v>
      </c>
      <c r="I182" s="6">
        <f t="shared" si="28"/>
        <v>386</v>
      </c>
      <c r="J182" s="6">
        <f t="shared" si="28"/>
        <v>75</v>
      </c>
      <c r="K182" s="6">
        <f t="shared" si="28"/>
        <v>109</v>
      </c>
      <c r="L182" s="6">
        <f t="shared" si="28"/>
        <v>5</v>
      </c>
      <c r="M182" s="6">
        <f t="shared" si="28"/>
        <v>1777</v>
      </c>
      <c r="N182" s="6">
        <f>SUM(N180,N178,N174,N172,N170,N168,N159,N155,N151)</f>
        <v>3446</v>
      </c>
    </row>
    <row r="183" spans="1:14" x14ac:dyDescent="0.25"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t="s">
        <v>16</v>
      </c>
      <c r="B184" t="s">
        <v>17</v>
      </c>
      <c r="C184" t="s">
        <v>19</v>
      </c>
      <c r="D184" t="s">
        <v>18</v>
      </c>
      <c r="E184" s="1">
        <v>2</v>
      </c>
      <c r="F184" s="1"/>
      <c r="G184" s="1">
        <v>16</v>
      </c>
      <c r="H184" s="1"/>
      <c r="I184" s="1">
        <v>7</v>
      </c>
      <c r="J184" s="1"/>
      <c r="K184" s="1"/>
      <c r="L184" s="1">
        <v>2</v>
      </c>
      <c r="M184" s="1">
        <v>21</v>
      </c>
      <c r="N184" s="1">
        <v>48</v>
      </c>
    </row>
    <row r="185" spans="1:14" x14ac:dyDescent="0.25">
      <c r="B185" t="s">
        <v>236</v>
      </c>
      <c r="C185" t="s">
        <v>19</v>
      </c>
      <c r="D185" t="s">
        <v>237</v>
      </c>
      <c r="E185" s="1"/>
      <c r="F185" s="1"/>
      <c r="G185" s="1">
        <v>4</v>
      </c>
      <c r="H185" s="1"/>
      <c r="I185" s="1"/>
      <c r="J185" s="1"/>
      <c r="K185" s="1"/>
      <c r="L185" s="1">
        <v>1</v>
      </c>
      <c r="M185" s="1">
        <v>2</v>
      </c>
      <c r="N185" s="1">
        <v>7</v>
      </c>
    </row>
    <row r="186" spans="1:14" x14ac:dyDescent="0.25">
      <c r="A186" t="s">
        <v>261</v>
      </c>
      <c r="E186" s="1">
        <f t="shared" ref="E186:M186" si="29">SUM(E184:E185)</f>
        <v>2</v>
      </c>
      <c r="F186" s="1">
        <f t="shared" si="29"/>
        <v>0</v>
      </c>
      <c r="G186" s="1">
        <f t="shared" si="29"/>
        <v>20</v>
      </c>
      <c r="H186" s="1">
        <f t="shared" si="29"/>
        <v>0</v>
      </c>
      <c r="I186" s="1">
        <f t="shared" si="29"/>
        <v>7</v>
      </c>
      <c r="J186" s="1">
        <f t="shared" si="29"/>
        <v>0</v>
      </c>
      <c r="K186" s="1">
        <f t="shared" si="29"/>
        <v>0</v>
      </c>
      <c r="L186" s="1">
        <f t="shared" si="29"/>
        <v>3</v>
      </c>
      <c r="M186" s="1">
        <f t="shared" si="29"/>
        <v>23</v>
      </c>
      <c r="N186" s="1">
        <f>SUM(N184:N185)</f>
        <v>55</v>
      </c>
    </row>
    <row r="187" spans="1:14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t="s">
        <v>22</v>
      </c>
      <c r="B188" t="s">
        <v>234</v>
      </c>
      <c r="C188" t="s">
        <v>74</v>
      </c>
      <c r="D188" t="s">
        <v>235</v>
      </c>
      <c r="E188" s="1"/>
      <c r="F188" s="1"/>
      <c r="G188" s="1"/>
      <c r="H188" s="1"/>
      <c r="I188" s="1"/>
      <c r="J188" s="1"/>
      <c r="K188" s="1"/>
      <c r="L188" s="1"/>
      <c r="M188" s="1">
        <v>2</v>
      </c>
      <c r="N188" s="1">
        <v>2</v>
      </c>
    </row>
    <row r="189" spans="1:14" x14ac:dyDescent="0.25">
      <c r="B189" t="s">
        <v>72</v>
      </c>
      <c r="C189" t="s">
        <v>74</v>
      </c>
      <c r="D189" t="s">
        <v>73</v>
      </c>
      <c r="E189" s="1"/>
      <c r="F189" s="1">
        <v>2</v>
      </c>
      <c r="G189" s="1">
        <v>27</v>
      </c>
      <c r="H189" s="1">
        <v>1</v>
      </c>
      <c r="I189" s="1">
        <v>11</v>
      </c>
      <c r="J189" s="1"/>
      <c r="K189" s="1">
        <v>2</v>
      </c>
      <c r="L189" s="1"/>
      <c r="M189" s="1">
        <v>39</v>
      </c>
      <c r="N189" s="1">
        <v>82</v>
      </c>
    </row>
    <row r="190" spans="1:14" x14ac:dyDescent="0.25">
      <c r="B190" t="s">
        <v>238</v>
      </c>
      <c r="C190" t="s">
        <v>156</v>
      </c>
      <c r="D190" t="s">
        <v>239</v>
      </c>
      <c r="E190" s="1"/>
      <c r="F190" s="1"/>
      <c r="G190" s="1"/>
      <c r="H190" s="1"/>
      <c r="I190" s="1">
        <v>2</v>
      </c>
      <c r="J190" s="1"/>
      <c r="K190" s="1">
        <v>1</v>
      </c>
      <c r="L190" s="1"/>
      <c r="M190" s="1">
        <v>7</v>
      </c>
      <c r="N190" s="1">
        <v>10</v>
      </c>
    </row>
    <row r="191" spans="1:14" x14ac:dyDescent="0.25">
      <c r="B191" t="s">
        <v>23</v>
      </c>
      <c r="C191" t="s">
        <v>25</v>
      </c>
      <c r="D191" t="s">
        <v>24</v>
      </c>
      <c r="E191" s="1"/>
      <c r="F191" s="1">
        <v>2</v>
      </c>
      <c r="G191" s="1">
        <v>49</v>
      </c>
      <c r="H191" s="1"/>
      <c r="I191" s="1">
        <v>15</v>
      </c>
      <c r="J191" s="1">
        <v>1</v>
      </c>
      <c r="K191" s="1">
        <v>5</v>
      </c>
      <c r="L191" s="1"/>
      <c r="M191" s="1">
        <v>56</v>
      </c>
      <c r="N191" s="1">
        <v>128</v>
      </c>
    </row>
    <row r="192" spans="1:14" x14ac:dyDescent="0.25">
      <c r="B192" t="s">
        <v>26</v>
      </c>
      <c r="C192" t="s">
        <v>19</v>
      </c>
      <c r="D192" t="s">
        <v>27</v>
      </c>
      <c r="E192" s="1"/>
      <c r="F192" s="1">
        <v>2</v>
      </c>
      <c r="G192" s="1">
        <v>16</v>
      </c>
      <c r="H192" s="1"/>
      <c r="I192" s="1">
        <v>4</v>
      </c>
      <c r="J192" s="1"/>
      <c r="K192" s="1">
        <v>4</v>
      </c>
      <c r="L192" s="1"/>
      <c r="M192" s="1">
        <v>67</v>
      </c>
      <c r="N192" s="1">
        <v>93</v>
      </c>
    </row>
    <row r="193" spans="1:14" x14ac:dyDescent="0.25">
      <c r="C193" t="s">
        <v>156</v>
      </c>
      <c r="D193" t="s">
        <v>27</v>
      </c>
      <c r="E193" s="1"/>
      <c r="F193" s="1"/>
      <c r="G193" s="1"/>
      <c r="H193" s="1"/>
      <c r="I193" s="1"/>
      <c r="J193" s="1"/>
      <c r="K193" s="1"/>
      <c r="L193" s="1"/>
      <c r="M193" s="1">
        <v>1</v>
      </c>
      <c r="N193" s="1">
        <v>1</v>
      </c>
    </row>
    <row r="194" spans="1:14" x14ac:dyDescent="0.25">
      <c r="B194" t="s">
        <v>232</v>
      </c>
      <c r="C194" t="s">
        <v>156</v>
      </c>
      <c r="D194" t="s">
        <v>233</v>
      </c>
      <c r="E194" s="1"/>
      <c r="F194" s="1"/>
      <c r="G194" s="1">
        <v>1</v>
      </c>
      <c r="H194" s="1"/>
      <c r="I194" s="1">
        <v>2</v>
      </c>
      <c r="J194" s="1"/>
      <c r="K194" s="1"/>
      <c r="L194" s="1"/>
      <c r="M194" s="1">
        <v>3</v>
      </c>
      <c r="N194" s="1">
        <v>6</v>
      </c>
    </row>
    <row r="195" spans="1:14" x14ac:dyDescent="0.25">
      <c r="B195" t="s">
        <v>118</v>
      </c>
      <c r="C195" t="s">
        <v>19</v>
      </c>
      <c r="D195" t="s">
        <v>119</v>
      </c>
      <c r="E195" s="1"/>
      <c r="F195" s="1"/>
      <c r="G195" s="1"/>
      <c r="H195" s="1"/>
      <c r="I195" s="1"/>
      <c r="J195" s="1"/>
      <c r="K195" s="1"/>
      <c r="L195" s="1"/>
      <c r="M195" s="1">
        <v>3</v>
      </c>
      <c r="N195" s="1">
        <v>3</v>
      </c>
    </row>
    <row r="196" spans="1:14" x14ac:dyDescent="0.25">
      <c r="B196" t="s">
        <v>21</v>
      </c>
      <c r="C196" t="s">
        <v>74</v>
      </c>
      <c r="D196" t="s">
        <v>179</v>
      </c>
      <c r="E196" s="1">
        <v>6</v>
      </c>
      <c r="F196" s="1">
        <v>28</v>
      </c>
      <c r="G196" s="1">
        <v>221</v>
      </c>
      <c r="H196" s="1"/>
      <c r="I196" s="1">
        <v>140</v>
      </c>
      <c r="J196" s="1">
        <v>5</v>
      </c>
      <c r="K196" s="1">
        <v>25</v>
      </c>
      <c r="L196" s="1">
        <v>1</v>
      </c>
      <c r="M196" s="1">
        <v>229</v>
      </c>
      <c r="N196" s="1">
        <v>655</v>
      </c>
    </row>
    <row r="197" spans="1:14" s="3" customFormat="1" x14ac:dyDescent="0.25">
      <c r="A197" s="3" t="s">
        <v>262</v>
      </c>
      <c r="E197" s="2">
        <f t="shared" ref="E197:M197" si="30">SUM(E188:E196)</f>
        <v>6</v>
      </c>
      <c r="F197" s="2">
        <f t="shared" si="30"/>
        <v>34</v>
      </c>
      <c r="G197" s="2">
        <f t="shared" si="30"/>
        <v>314</v>
      </c>
      <c r="H197" s="2">
        <f t="shared" si="30"/>
        <v>1</v>
      </c>
      <c r="I197" s="2">
        <f t="shared" si="30"/>
        <v>174</v>
      </c>
      <c r="J197" s="2">
        <f t="shared" si="30"/>
        <v>6</v>
      </c>
      <c r="K197" s="2">
        <f t="shared" si="30"/>
        <v>37</v>
      </c>
      <c r="L197" s="2">
        <f t="shared" si="30"/>
        <v>1</v>
      </c>
      <c r="M197" s="2">
        <f t="shared" si="30"/>
        <v>407</v>
      </c>
      <c r="N197" s="2">
        <f>SUM(N188:N196)</f>
        <v>980</v>
      </c>
    </row>
    <row r="198" spans="1:14" x14ac:dyDescent="0.25"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s="5" customFormat="1" x14ac:dyDescent="0.25">
      <c r="A199" s="5" t="s">
        <v>288</v>
      </c>
      <c r="E199" s="6">
        <f t="shared" ref="E199:M199" si="31">SUM(E197,E186,E182,E146,E86,E61)</f>
        <v>39</v>
      </c>
      <c r="F199" s="6">
        <f t="shared" si="31"/>
        <v>247</v>
      </c>
      <c r="G199" s="6">
        <f t="shared" si="31"/>
        <v>2575</v>
      </c>
      <c r="H199" s="6">
        <f t="shared" si="31"/>
        <v>9</v>
      </c>
      <c r="I199" s="6">
        <f t="shared" si="31"/>
        <v>1113</v>
      </c>
      <c r="J199" s="6">
        <f t="shared" si="31"/>
        <v>146</v>
      </c>
      <c r="K199" s="6">
        <f t="shared" si="31"/>
        <v>304</v>
      </c>
      <c r="L199" s="6">
        <f t="shared" si="31"/>
        <v>17</v>
      </c>
      <c r="M199" s="6">
        <f t="shared" si="31"/>
        <v>4737</v>
      </c>
      <c r="N199" s="6">
        <f>SUM(N197,N186,N182,N146,N86,N61)</f>
        <v>9187</v>
      </c>
    </row>
    <row r="200" spans="1:14" x14ac:dyDescent="0.25"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2" spans="1:14" x14ac:dyDescent="0.25">
      <c r="A202" s="12" t="s">
        <v>290</v>
      </c>
      <c r="B202" s="13"/>
      <c r="C202" s="13"/>
      <c r="D202" s="13"/>
      <c r="E202" s="13"/>
      <c r="F202" s="13"/>
      <c r="G202" s="13"/>
      <c r="H202" s="14"/>
      <c r="I202" s="14"/>
      <c r="J202" s="14"/>
      <c r="K202" s="14"/>
      <c r="L202" s="14"/>
      <c r="M202" s="14"/>
      <c r="N202" s="14"/>
    </row>
    <row r="203" spans="1:14" x14ac:dyDescent="0.25">
      <c r="A203" s="12" t="s">
        <v>291</v>
      </c>
      <c r="B203" s="13"/>
      <c r="C203" s="13"/>
      <c r="D203" s="13"/>
      <c r="E203" s="13"/>
      <c r="F203" s="13"/>
      <c r="G203" s="13"/>
      <c r="H203" s="14"/>
      <c r="I203" s="14"/>
      <c r="J203" s="14"/>
      <c r="K203" s="14"/>
      <c r="L203" s="14"/>
      <c r="M203" s="14"/>
      <c r="N203" s="14"/>
    </row>
  </sheetData>
  <sheetProtection algorithmName="SHA-512" hashValue="aSf83rGMXoZ/utcBXHUbeXyacglEPIemKt8Zk94wplDSTTJxtXwydI0XQ9Kv+ZekYSkPdl/kMprcesNyoEJAEw==" saltValue="XCaI52wFqpKszohtUgpEBg==" spinCount="100000" sheet="1" objects="1" scenarios="1"/>
  <mergeCells count="4">
    <mergeCell ref="A1:N1"/>
    <mergeCell ref="A2:N2"/>
    <mergeCell ref="A202:N202"/>
    <mergeCell ref="A203:N203"/>
  </mergeCells>
  <hyperlinks>
    <hyperlink ref="A202:D202" r:id="rId1" display="[Fall 2001 - Fact Sheet]"/>
    <hyperlink ref="A203:D203" r:id="rId2" display="[Institutional Research Home]"/>
    <hyperlink ref="A202:G202" r:id="rId3" display="[Fall 2015 - Fact Sheet]"/>
    <hyperlink ref="A203:G203" r:id="rId4" display="[Institutional Research Home]"/>
  </hyperlinks>
  <pageMargins left="0.7" right="0.7" top="0.75" bottom="0.75" header="0.3" footer="0.3"/>
  <pageSetup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UGEth</vt:lpstr>
    </vt:vector>
  </TitlesOfParts>
  <Company>Buffalo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dcterms:created xsi:type="dcterms:W3CDTF">2015-09-28T13:41:26Z</dcterms:created>
  <dcterms:modified xsi:type="dcterms:W3CDTF">2015-11-18T18:48:28Z</dcterms:modified>
</cp:coreProperties>
</file>